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AM\Desktop\"/>
    </mc:Choice>
  </mc:AlternateContent>
  <bookViews>
    <workbookView xWindow="0" yWindow="0" windowWidth="19200" windowHeight="7080"/>
  </bookViews>
  <sheets>
    <sheet name="מחירון 2022" sheetId="2" r:id="rId1"/>
  </sheets>
  <definedNames>
    <definedName name="_xlnm.Print_Area" localSheetId="0">'מחירון 2022'!$A$2:$M$110</definedName>
    <definedName name="טווח">'מחירון 2022'!$L$6:$L$8</definedName>
  </definedNames>
  <calcPr calcId="162913"/>
</workbook>
</file>

<file path=xl/calcChain.xml><?xml version="1.0" encoding="utf-8"?>
<calcChain xmlns="http://schemas.openxmlformats.org/spreadsheetml/2006/main">
  <c r="E23" i="2" l="1"/>
  <c r="E87" i="2" l="1"/>
  <c r="E6" i="2"/>
  <c r="F90" i="2" l="1"/>
  <c r="H90" i="2" s="1"/>
  <c r="A92" i="2"/>
  <c r="A90" i="2"/>
  <c r="G90" i="2" l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G101" i="2" s="1"/>
  <c r="F100" i="2"/>
  <c r="G100" i="2" s="1"/>
  <c r="F99" i="2"/>
  <c r="H99" i="2" s="1"/>
  <c r="F98" i="2"/>
  <c r="H98" i="2" s="1"/>
  <c r="F97" i="2"/>
  <c r="H97" i="2" s="1"/>
  <c r="F96" i="2"/>
  <c r="H96" i="2" s="1"/>
  <c r="F94" i="2"/>
  <c r="H94" i="2" s="1"/>
  <c r="F93" i="2"/>
  <c r="H93" i="2" s="1"/>
  <c r="F92" i="2"/>
  <c r="H92" i="2" s="1"/>
  <c r="F88" i="2"/>
  <c r="H88" i="2" s="1"/>
  <c r="F89" i="2"/>
  <c r="G89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G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G92" i="2" l="1"/>
  <c r="G19" i="2"/>
  <c r="G11" i="2"/>
  <c r="G10" i="2"/>
  <c r="G93" i="2"/>
  <c r="G102" i="2"/>
  <c r="H89" i="2"/>
  <c r="H100" i="2"/>
  <c r="H101" i="2"/>
  <c r="G94" i="2"/>
  <c r="G103" i="2"/>
  <c r="G96" i="2"/>
  <c r="G97" i="2"/>
  <c r="G104" i="2"/>
  <c r="G98" i="2"/>
  <c r="G105" i="2"/>
  <c r="G88" i="2"/>
  <c r="G99" i="2"/>
  <c r="G106" i="2"/>
  <c r="G20" i="2"/>
  <c r="G12" i="2"/>
  <c r="H13" i="2"/>
  <c r="G18" i="2"/>
  <c r="G17" i="2"/>
  <c r="G9" i="2"/>
  <c r="G16" i="2"/>
  <c r="G8" i="2"/>
  <c r="G15" i="2"/>
  <c r="G7" i="2"/>
  <c r="G14" i="2"/>
  <c r="F87" i="2"/>
  <c r="H87" i="2" l="1"/>
  <c r="G87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3" i="2" s="1"/>
  <c r="F6" i="2" l="1"/>
  <c r="G6" i="2" l="1"/>
  <c r="H6" i="2"/>
  <c r="A24" i="2"/>
  <c r="A25" i="2" s="1"/>
  <c r="A26" i="2" s="1"/>
  <c r="A27" i="2" l="1"/>
  <c r="A28" i="2" s="1"/>
  <c r="A29" i="2" s="1"/>
  <c r="A30" i="2" s="1"/>
  <c r="A32" i="2" s="1"/>
  <c r="A33" i="2" s="1"/>
  <c r="A34" i="2" s="1"/>
  <c r="A36" i="2" s="1"/>
  <c r="A37" i="2" l="1"/>
  <c r="A38" i="2" s="1"/>
  <c r="A39" i="2" s="1"/>
  <c r="A40" i="2" s="1"/>
  <c r="A41" i="2" s="1"/>
  <c r="A42" i="2" s="1"/>
  <c r="A43" i="2" s="1"/>
  <c r="A44" i="2" s="1"/>
  <c r="A45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4" i="2" s="1"/>
  <c r="A75" i="2" s="1"/>
  <c r="A76" i="2" s="1"/>
  <c r="A77" i="2" s="1"/>
  <c r="A79" i="2" s="1"/>
  <c r="A80" i="2" s="1"/>
  <c r="A81" i="2" s="1"/>
  <c r="A82" i="2" s="1"/>
  <c r="A83" i="2" s="1"/>
  <c r="A84" i="2" s="1"/>
  <c r="A87" i="2" s="1"/>
  <c r="A88" i="2" s="1"/>
  <c r="A89" i="2" s="1"/>
  <c r="A93" i="2" s="1"/>
  <c r="A94" i="2" s="1"/>
  <c r="A96" i="2" s="1"/>
  <c r="A97" i="2" s="1"/>
  <c r="A98" i="2" s="1"/>
  <c r="A99" i="2" s="1"/>
  <c r="A100" i="2" s="1"/>
  <c r="A101" i="2" s="1"/>
  <c r="A102" i="2" s="1"/>
  <c r="A103" i="2" s="1"/>
  <c r="A104" i="2" l="1"/>
  <c r="A105" i="2" s="1"/>
  <c r="A106" i="2" s="1"/>
  <c r="F67" i="2" l="1"/>
  <c r="H67" i="2" l="1"/>
  <c r="G67" i="2"/>
  <c r="F45" i="2"/>
  <c r="F39" i="2"/>
  <c r="F62" i="2"/>
  <c r="F52" i="2"/>
  <c r="F55" i="2"/>
  <c r="F65" i="2"/>
  <c r="F34" i="2"/>
  <c r="F37" i="2"/>
  <c r="G37" i="2" s="1"/>
  <c r="F81" i="2"/>
  <c r="F48" i="2"/>
  <c r="F28" i="2"/>
  <c r="F74" i="2"/>
  <c r="F49" i="2"/>
  <c r="F68" i="2"/>
  <c r="F76" i="2"/>
  <c r="F84" i="2"/>
  <c r="F23" i="2"/>
  <c r="F54" i="2"/>
  <c r="F24" i="2"/>
  <c r="F80" i="2"/>
  <c r="F59" i="2"/>
  <c r="F29" i="2"/>
  <c r="F79" i="2"/>
  <c r="F44" i="2"/>
  <c r="F70" i="2"/>
  <c r="F53" i="2"/>
  <c r="F56" i="2"/>
  <c r="F30" i="2"/>
  <c r="F43" i="2"/>
  <c r="F42" i="2"/>
  <c r="F26" i="2"/>
  <c r="F72" i="2"/>
  <c r="F57" i="2"/>
  <c r="F64" i="2"/>
  <c r="F32" i="2"/>
  <c r="F77" i="2"/>
  <c r="F82" i="2"/>
  <c r="F25" i="2"/>
  <c r="F60" i="2"/>
  <c r="F40" i="2"/>
  <c r="F75" i="2"/>
  <c r="F61" i="2"/>
  <c r="F83" i="2"/>
  <c r="F51" i="2"/>
  <c r="F36" i="2"/>
  <c r="F50" i="2"/>
  <c r="F66" i="2"/>
  <c r="F41" i="2"/>
  <c r="F27" i="2"/>
  <c r="F47" i="2"/>
  <c r="M10" i="2"/>
  <c r="F69" i="2"/>
  <c r="F71" i="2"/>
  <c r="F63" i="2"/>
  <c r="F33" i="2"/>
  <c r="F38" i="2"/>
  <c r="H42" i="2" l="1"/>
  <c r="G42" i="2"/>
  <c r="H29" i="2"/>
  <c r="G29" i="2"/>
  <c r="G68" i="2"/>
  <c r="H68" i="2"/>
  <c r="G65" i="2"/>
  <c r="H65" i="2"/>
  <c r="H63" i="2"/>
  <c r="G63" i="2"/>
  <c r="H59" i="2"/>
  <c r="G59" i="2"/>
  <c r="G55" i="2"/>
  <c r="H55" i="2"/>
  <c r="H71" i="2"/>
  <c r="G71" i="2"/>
  <c r="H77" i="2"/>
  <c r="G77" i="2"/>
  <c r="G80" i="2"/>
  <c r="H80" i="2"/>
  <c r="G74" i="2"/>
  <c r="H74" i="2"/>
  <c r="G52" i="2"/>
  <c r="H52" i="2"/>
  <c r="G25" i="2"/>
  <c r="H25" i="2"/>
  <c r="H32" i="2"/>
  <c r="G32" i="2"/>
  <c r="G56" i="2"/>
  <c r="H56" i="2"/>
  <c r="H24" i="2"/>
  <c r="G24" i="2"/>
  <c r="G28" i="2"/>
  <c r="H28" i="2"/>
  <c r="H62" i="2"/>
  <c r="G62" i="2"/>
  <c r="G49" i="2"/>
  <c r="H49" i="2"/>
  <c r="H47" i="2"/>
  <c r="G47" i="2"/>
  <c r="H61" i="2"/>
  <c r="G61" i="2"/>
  <c r="H64" i="2"/>
  <c r="G64" i="2"/>
  <c r="H53" i="2"/>
  <c r="G53" i="2"/>
  <c r="G54" i="2"/>
  <c r="H54" i="2"/>
  <c r="H48" i="2"/>
  <c r="G48" i="2"/>
  <c r="G39" i="2"/>
  <c r="H39" i="2"/>
  <c r="H82" i="2"/>
  <c r="G82" i="2"/>
  <c r="H51" i="2"/>
  <c r="G51" i="2"/>
  <c r="G75" i="2"/>
  <c r="H75" i="2"/>
  <c r="H57" i="2"/>
  <c r="G57" i="2"/>
  <c r="H70" i="2"/>
  <c r="G70" i="2"/>
  <c r="G23" i="2"/>
  <c r="H23" i="2"/>
  <c r="G81" i="2"/>
  <c r="H81" i="2"/>
  <c r="H45" i="2"/>
  <c r="G45" i="2"/>
  <c r="G36" i="2"/>
  <c r="H36" i="2"/>
  <c r="G30" i="2"/>
  <c r="H30" i="2"/>
  <c r="H27" i="2"/>
  <c r="G27" i="2"/>
  <c r="H41" i="2"/>
  <c r="G41" i="2"/>
  <c r="G40" i="2"/>
  <c r="H40" i="2"/>
  <c r="H72" i="2"/>
  <c r="G72" i="2"/>
  <c r="G44" i="2"/>
  <c r="H44" i="2"/>
  <c r="H84" i="2"/>
  <c r="G84" i="2"/>
  <c r="H37" i="2"/>
  <c r="H50" i="2"/>
  <c r="G50" i="2"/>
  <c r="G43" i="2"/>
  <c r="H43" i="2"/>
  <c r="G69" i="2"/>
  <c r="H69" i="2"/>
  <c r="G83" i="2"/>
  <c r="H83" i="2"/>
  <c r="H38" i="2"/>
  <c r="G38" i="2"/>
  <c r="H33" i="2"/>
  <c r="G33" i="2"/>
  <c r="H66" i="2"/>
  <c r="G66" i="2"/>
  <c r="G60" i="2"/>
  <c r="H60" i="2"/>
  <c r="G26" i="2"/>
  <c r="H26" i="2"/>
  <c r="G79" i="2"/>
  <c r="H79" i="2"/>
  <c r="H76" i="2"/>
  <c r="G76" i="2"/>
  <c r="H34" i="2"/>
  <c r="G34" i="2"/>
</calcChain>
</file>

<file path=xl/sharedStrings.xml><?xml version="1.0" encoding="utf-8"?>
<sst xmlns="http://schemas.openxmlformats.org/spreadsheetml/2006/main" count="121" uniqueCount="117">
  <si>
    <t>סריקה A5</t>
  </si>
  <si>
    <t>סריקה A4</t>
  </si>
  <si>
    <t>סריקה A3</t>
  </si>
  <si>
    <t>קאפה A3 - הדפסה והדבקה</t>
  </si>
  <si>
    <t>קאפה A4- הדפסה והדבקה</t>
  </si>
  <si>
    <t xml:space="preserve">מודעת אבל </t>
  </si>
  <si>
    <t>מודעת סטריפ</t>
  </si>
  <si>
    <t>חוברות</t>
  </si>
  <si>
    <t>ניירת</t>
  </si>
  <si>
    <t>שילוטים</t>
  </si>
  <si>
    <t>אינטרנט</t>
  </si>
  <si>
    <t>מעטפה</t>
  </si>
  <si>
    <t>עיצוב מוצר</t>
  </si>
  <si>
    <t>שונות</t>
  </si>
  <si>
    <t>עלונים/כרזות/פולדרים</t>
  </si>
  <si>
    <t>תערוכה/כנס</t>
  </si>
  <si>
    <t>סריקות</t>
  </si>
  <si>
    <t>הנחה</t>
  </si>
  <si>
    <t>מחיר בסיס</t>
  </si>
  <si>
    <t>מחיר לאחר הנחה</t>
  </si>
  <si>
    <t>אינפוגרפיקה - פשוטה - מחיר לעמוד</t>
  </si>
  <si>
    <t>אינפוגרפיקה - מורכבת - מחיר לעמוד</t>
  </si>
  <si>
    <t>מודעות (כולל 5 סגירות לעיתונים)</t>
  </si>
  <si>
    <t>מכרז/משפטית</t>
  </si>
  <si>
    <t xml:space="preserve">כרטיס ביקור מעוצב </t>
  </si>
  <si>
    <t>כרטיס ביקור הכנסת שמות לעיצוב קיים לפי יח'</t>
  </si>
  <si>
    <t>לוגו-תיקון קל*</t>
  </si>
  <si>
    <t>מודעה - תיקון קל*</t>
  </si>
  <si>
    <t>עלון 6 עמודים - תיקון קל*</t>
  </si>
  <si>
    <t>פולדר - תיקון קל*</t>
  </si>
  <si>
    <t>כרזה - תיקון קל*</t>
  </si>
  <si>
    <t>דף מידע / גלויה - תיקון קל*</t>
  </si>
  <si>
    <t>שמשונית - התאמת גודל</t>
  </si>
  <si>
    <t>שילוט חוצות - התאמת גודל מאסטר</t>
  </si>
  <si>
    <t>שילוט חוצות - התאמת גודל נגזרת ממאסטר</t>
  </si>
  <si>
    <t>שילוט חוצות - אדפטציה משילוט פרינט לדיגיטל</t>
  </si>
  <si>
    <t>רול אפ תיקון קל* (ללא החלפת תמונה)</t>
  </si>
  <si>
    <t>הזמנה לדפוס / אינטרנטית סטטית - תיקון מורכב/עימוד**</t>
  </si>
  <si>
    <t>הזמנה מופלשת - תיקון מורכב/עימוד**</t>
  </si>
  <si>
    <t>חוברת - עיצוב שער וגריד - תיקון מורכב/עימוד**</t>
  </si>
  <si>
    <t>מודעה כנ"ל - כולל התאמת גודל + סגירה + שליחה 6-10 עיתונים</t>
  </si>
  <si>
    <t>מודעה כנ"ל - כולל התאמת גודל + סגירה + שליחה 11-20 עיתונים</t>
  </si>
  <si>
    <t>דף מידע / גלויה - חד צדדי - תיקון מורכב/עימוד**</t>
  </si>
  <si>
    <t>דף מידע / גלויה דו צדדי - תיקון מורכב/עימוד**</t>
  </si>
  <si>
    <t>כרזה ללא ויז'ואל - תיקון מורכב/עימוד**</t>
  </si>
  <si>
    <t>עלון 4 עמודים - תיקון מורכב/עימוד**</t>
  </si>
  <si>
    <t>עלון 6 עמודים - תיקון מורכב/עימוד**</t>
  </si>
  <si>
    <t>עלון 8 עמודים - תיקון מורכב/עימוד**</t>
  </si>
  <si>
    <t>פולדר - תיקון מורכב/עימוד**</t>
  </si>
  <si>
    <t>רול אפ - תיקון מורכב/עימוד**</t>
  </si>
  <si>
    <t>שמשונית - תיקון מורכב/עימוד**</t>
  </si>
  <si>
    <t>שמשונית - תיקון קל*</t>
  </si>
  <si>
    <t>שלט חוצות ענק / בילבורד - תיקון מורכב/עימוד**</t>
  </si>
  <si>
    <t>שלטי אוטובוס - תיקון מורכב/עימוד**</t>
  </si>
  <si>
    <t>תערוכה עיצוב גב במה - תיקון מורכב/עימוד**</t>
  </si>
  <si>
    <t>תערוכה עיצוב דוכן - תיקון מורכב/עימוד**</t>
  </si>
  <si>
    <t>פופ אפ - קאט אאוט - תיקון מורכב/עימוד**</t>
  </si>
  <si>
    <t>ניירת (ברכה/נייר מכתבים)</t>
  </si>
  <si>
    <t>שלטי מכוונים - תיקון מורכב/עימוד**</t>
  </si>
  <si>
    <t xml:space="preserve">סגירה לדפוס של תוצר קיים מהשרת </t>
  </si>
  <si>
    <t>שקית אריזה מעוצבת</t>
  </si>
  <si>
    <t>הנגשת מסמך PDF - מחיר לעמוד</t>
  </si>
  <si>
    <t>הנגשת מסמך מאחת מתוכנות Microsoft office - מחיר לעמוד/גיליון/שקף</t>
  </si>
  <si>
    <t>מודעת דרושים מעוצבת</t>
  </si>
  <si>
    <t>מודעה מעוצבת (כולל ויזואל אופציונאלי), חצי עמוד + כנ"ל</t>
  </si>
  <si>
    <t>מודעה מעוצבת (כולל ויזואל אופציונאלי), עמוד + כנ"ל</t>
  </si>
  <si>
    <t>מודעה מעוצבת - התאמות גודל ליח'</t>
  </si>
  <si>
    <t>תדפיס צבע A3+A4</t>
  </si>
  <si>
    <t>התאמת גודל פרופורציונאלית מתוצר פרסומי מוגמר אחד לשני (כגון ממודעה לדף מידע)</t>
  </si>
  <si>
    <t>מצגת פרידה, מבוסס על האלבום - מחיר לעמוד</t>
  </si>
  <si>
    <t>אלבום פרידה על בסיס גריד קיים - מחיר לעמוד</t>
  </si>
  <si>
    <t>מצגת פנים ארגונית - מחיר לעמוד</t>
  </si>
  <si>
    <t>תוכנית עבודה שנתית - מחיר לעמוד</t>
  </si>
  <si>
    <t xml:space="preserve">חותמת מייל </t>
  </si>
  <si>
    <t xml:space="preserve">מחירון </t>
  </si>
  <si>
    <t>עיצוב באנר/ פוסט/ סטורי על בסיס חומרי פרינט קיימים</t>
  </si>
  <si>
    <t>מצגות</t>
  </si>
  <si>
    <t>מצגת בניית גריד</t>
  </si>
  <si>
    <t xml:space="preserve">עיצוב באנר/ פוסט/ סטורי </t>
  </si>
  <si>
    <t>מצגת מופלשת - חיוב לפי עמוד</t>
  </si>
  <si>
    <t>מצגת power point - מחיר לשקף</t>
  </si>
  <si>
    <t>משקל התחום</t>
  </si>
  <si>
    <t>קטגוריה א'</t>
  </si>
  <si>
    <t>קטגוריה ב'</t>
  </si>
  <si>
    <t>קטגוריה ג'</t>
  </si>
  <si>
    <t>תעודה תיקון על קיים + הכנסת שמות/אדפטציה - מחיר ליח'</t>
  </si>
  <si>
    <t>אחוז הנחה מוצע</t>
  </si>
  <si>
    <t>מחיר לשעות ערב ולילה</t>
  </si>
  <si>
    <t>מחיר לסופ"ש וחגים</t>
  </si>
  <si>
    <t>אחוז ההנחה המשוקלל</t>
  </si>
  <si>
    <t>מודעה טקסטואלית (לרבות טיפוגרפית) שחור לבן/צבע - כולל התאמת גודל+סגירה+שליחה עד 5 עיתונים</t>
  </si>
  <si>
    <t>מודעה מעוצבת (כולל ויזואל אופציונאלי), רבע עמוד + התאמות גודל, סגירה ושליחה עד 5 עיתונים</t>
  </si>
  <si>
    <t>מודעה טקסטואלית (לרבות טיפוגרפית) - התאמת גודל ליח' (שליחה בלבד, ללא עיצוב)</t>
  </si>
  <si>
    <t>עלון 8 עמודים - תיקון קל*</t>
  </si>
  <si>
    <t>לוח שנה שוכב A3</t>
  </si>
  <si>
    <t>שילוט חוצות - תחנות אוטובוס - תיקון מורכב/עימוד**</t>
  </si>
  <si>
    <t>עימוד לוגו למוצרי קד"מ</t>
  </si>
  <si>
    <t>חוברת מעוצבת רק טקסט -תיקון מורכב/עימוד - מחיר לעמוד</t>
  </si>
  <si>
    <t>חוברת מעוצבת גרפים טבלאות, תמונות - תיקון מורכב/עימוד - מחיר לעמוד</t>
  </si>
  <si>
    <t>חוברת - תיקון מורכב/עימוד כל סבב תיקונים מעבר לחמישה - מחיר לעמוד</t>
  </si>
  <si>
    <t>מחברת - עיצוב כריכה כולל ויזואל וגריד פנימי - תיקון מורכב/עימוד**</t>
  </si>
  <si>
    <t>ניירת + מעטפה (סט)</t>
  </si>
  <si>
    <t>כרזה עם ויז'ואל - תיקון מורכב/עימוד**</t>
  </si>
  <si>
    <t>עלון 4 עמודים - תיקון קל*</t>
  </si>
  <si>
    <t>גב במה שקופית - תיקון מורכב/עימוד**</t>
  </si>
  <si>
    <t>חוברת דיגיטלית הכנה של חוברת מעוצבת עד 48 עמ' - דיפדוף + תוכן עניין אקטיבי</t>
  </si>
  <si>
    <t>תעודה עיצוב - תיקון מורכב/עימוד**</t>
  </si>
  <si>
    <t xml:space="preserve">מודעה - גריד מסגרת למודעה שוטפת </t>
  </si>
  <si>
    <t>מחברת - עיצוב כריכה טקסט בלבד וגריד פנימי - תיקון מורכב/עימוד**</t>
  </si>
  <si>
    <t>חוברת דיגיטלית הכנה של חוברת מעוצבת עד 48 עמ' חיפוש (קישור לעמוד מתוכן העניינים) + הכנסת סרטים, באנרים - תיקון מורכב/עימוד**</t>
  </si>
  <si>
    <t>לוח שנה שנתי שולחני משולש כולל תמונות - עד 18 עמודים תיקון מורכב/עימוד**</t>
  </si>
  <si>
    <t>לוח שנה – כל סבב תיקונים מעבר לחמישה – מחיר לעמוד</t>
  </si>
  <si>
    <t xml:space="preserve"> שינויי/תיקוני טקסט, גופן, התאמות גודל על בסיס עיצוב / גריד קיים. לצורך הסכם זה והמחירון המצורף לו, "תיקון קל" יכלול עד 5 תיקוני טקסט, על תוצר קיים.</t>
  </si>
  <si>
    <r>
      <t>"תיקון קל"-</t>
    </r>
    <r>
      <rPr>
        <sz val="12"/>
        <color theme="1"/>
        <rFont val="David"/>
        <family val="2"/>
      </rPr>
      <t> </t>
    </r>
  </si>
  <si>
    <r>
      <t>"תיקון מורכב"-</t>
    </r>
    <r>
      <rPr>
        <sz val="12"/>
        <color theme="1"/>
        <rFont val="David"/>
        <family val="2"/>
      </rPr>
      <t> </t>
    </r>
  </si>
  <si>
    <t>שינויי/תיקוני צבע, תמונה, טיפוגרפיה או עימוד, טקסט חדש על גריד ו/או עיצוב קיים. "תיקון מורכב" יכלול עד 5 תיקונים, על תוצר קיים.</t>
  </si>
  <si>
    <t>הגדרות: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</si>
</sst>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₪&quot;\ #,##0.00"/>
    <numFmt numFmtId="165" formatCode="&quot;₪&quot;\ #,##0"/>
    <numFmt numFmtId="166" formatCode="0.0%"/>
  </numFmts>
  <fonts count="14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C00000"/>
      <name val="David"/>
      <family val="2"/>
    </font>
    <font>
      <sz val="12"/>
      <color rgb="FFFFFF00"/>
      <name val="David"/>
      <family val="2"/>
    </font>
    <font>
      <sz val="11"/>
      <color theme="1"/>
      <name val="David"/>
      <family val="2"/>
    </font>
    <font>
      <b/>
      <sz val="14"/>
      <color theme="1"/>
      <name val="David"/>
      <family val="2"/>
    </font>
    <font>
      <b/>
      <sz val="14"/>
      <name val="David"/>
      <family val="2"/>
    </font>
    <font>
      <b/>
      <sz val="12"/>
      <name val="David"/>
      <family val="2"/>
    </font>
    <font>
      <sz val="12"/>
      <name val="David"/>
      <family val="2"/>
    </font>
    <font>
      <b/>
      <sz val="12"/>
      <color rgb="FFFFFF00"/>
      <name val="David"/>
      <family val="2"/>
    </font>
    <font>
      <sz val="11"/>
      <color rgb="FFFFFF00"/>
      <name val="David"/>
      <family val="2"/>
    </font>
    <font>
      <sz val="14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0" xfId="0" applyNumberFormat="1" applyFont="1"/>
    <xf numFmtId="9" fontId="5" fillId="0" borderId="0" xfId="1" applyFont="1" applyAlignment="1">
      <alignment vertical="center"/>
    </xf>
    <xf numFmtId="0" fontId="6" fillId="0" borderId="0" xfId="0" applyFont="1"/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9" fontId="8" fillId="5" borderId="6" xfId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6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9" fontId="9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6" borderId="3" xfId="0" applyFont="1" applyFill="1" applyBorder="1"/>
    <xf numFmtId="0" fontId="9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/>
    <xf numFmtId="0" fontId="9" fillId="3" borderId="1" xfId="0" applyFont="1" applyFill="1" applyBorder="1" applyAlignment="1"/>
    <xf numFmtId="164" fontId="10" fillId="3" borderId="8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164" fontId="10" fillId="0" borderId="9" xfId="0" applyNumberFormat="1" applyFon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164" fontId="10" fillId="3" borderId="9" xfId="0" applyNumberFormat="1" applyFont="1" applyFill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0" fontId="9" fillId="0" borderId="2" xfId="0" applyFont="1" applyBorder="1" applyAlignment="1"/>
    <xf numFmtId="164" fontId="10" fillId="0" borderId="1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top" wrapText="1"/>
    </xf>
    <xf numFmtId="164" fontId="10" fillId="0" borderId="9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/>
    <xf numFmtId="9" fontId="12" fillId="0" borderId="0" xfId="1" applyFont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9" fontId="5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9" fontId="5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vertical="center" readingOrder="2"/>
    </xf>
    <xf numFmtId="0" fontId="13" fillId="0" borderId="0" xfId="0" applyFont="1"/>
    <xf numFmtId="9" fontId="13" fillId="0" borderId="0" xfId="1" applyFont="1"/>
    <xf numFmtId="0" fontId="13" fillId="5" borderId="14" xfId="0" applyFont="1" applyFill="1" applyBorder="1"/>
    <xf numFmtId="0" fontId="13" fillId="5" borderId="15" xfId="0" applyFont="1" applyFill="1" applyBorder="1"/>
    <xf numFmtId="166" fontId="13" fillId="5" borderId="16" xfId="0" applyNumberFormat="1" applyFont="1" applyFill="1" applyBorder="1"/>
    <xf numFmtId="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9" fillId="4" borderId="11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9" fontId="5" fillId="2" borderId="17" xfId="1" applyFont="1" applyFill="1" applyBorder="1" applyAlignment="1">
      <alignment horizontal="center" vertical="center"/>
    </xf>
    <xf numFmtId="9" fontId="5" fillId="2" borderId="18" xfId="1" applyFont="1" applyFill="1" applyBorder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9" fontId="5" fillId="2" borderId="9" xfId="1" applyFont="1" applyFill="1" applyBorder="1" applyAlignment="1">
      <alignment horizontal="center" vertical="center"/>
    </xf>
    <xf numFmtId="9" fontId="11" fillId="2" borderId="11" xfId="1" applyFont="1" applyFill="1" applyBorder="1" applyAlignment="1">
      <alignment horizontal="center" vertical="center"/>
    </xf>
    <xf numFmtId="9" fontId="11" fillId="2" borderId="12" xfId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rightToLeft="1" tabSelected="1" zoomScale="85" zoomScaleNormal="85" workbookViewId="0">
      <selection activeCell="A2" sqref="A2:M110"/>
    </sheetView>
  </sheetViews>
  <sheetFormatPr defaultColWidth="9" defaultRowHeight="14" x14ac:dyDescent="0.3"/>
  <cols>
    <col min="1" max="1" width="5.36328125" style="5" customWidth="1"/>
    <col min="2" max="2" width="72.26953125" style="5" customWidth="1"/>
    <col min="3" max="3" width="11.90625" style="5" customWidth="1"/>
    <col min="4" max="4" width="12.08984375" style="5" customWidth="1"/>
    <col min="5" max="5" width="12.08984375" style="63" customWidth="1"/>
    <col min="6" max="8" width="14.08984375" style="5" customWidth="1"/>
    <col min="9" max="10" width="9" style="5"/>
    <col min="11" max="11" width="21.26953125" style="5" bestFit="1" customWidth="1"/>
    <col min="12" max="16384" width="9" style="5"/>
  </cols>
  <sheetData>
    <row r="1" spans="1:14" ht="39.65" customHeight="1" x14ac:dyDescent="0.35">
      <c r="A1" s="1"/>
      <c r="B1" s="2"/>
      <c r="C1" s="2"/>
      <c r="D1" s="3"/>
      <c r="E1" s="4"/>
      <c r="F1" s="3"/>
      <c r="G1" s="3"/>
      <c r="H1" s="3"/>
    </row>
    <row r="2" spans="1:14" ht="18" x14ac:dyDescent="0.4">
      <c r="A2" s="90" t="s">
        <v>74</v>
      </c>
      <c r="B2" s="91"/>
      <c r="C2" s="6"/>
      <c r="D2" s="7"/>
      <c r="E2" s="8" t="s">
        <v>17</v>
      </c>
      <c r="F2" s="9"/>
      <c r="G2" s="9"/>
      <c r="H2" s="9"/>
    </row>
    <row r="3" spans="1:14" ht="31" x14ac:dyDescent="0.35">
      <c r="A3" s="10"/>
      <c r="B3" s="11"/>
      <c r="C3" s="11" t="s">
        <v>81</v>
      </c>
      <c r="D3" s="12" t="s">
        <v>18</v>
      </c>
      <c r="E3" s="13" t="s">
        <v>86</v>
      </c>
      <c r="F3" s="14" t="s">
        <v>19</v>
      </c>
      <c r="G3" s="14" t="s">
        <v>87</v>
      </c>
      <c r="H3" s="14" t="s">
        <v>88</v>
      </c>
    </row>
    <row r="4" spans="1:14" ht="15.5" x14ac:dyDescent="0.35">
      <c r="A4" s="15"/>
      <c r="B4" s="16" t="s">
        <v>82</v>
      </c>
      <c r="C4" s="17"/>
      <c r="D4" s="18"/>
      <c r="E4" s="19"/>
      <c r="F4" s="20"/>
      <c r="G4" s="21">
        <v>1.25</v>
      </c>
      <c r="H4" s="21">
        <v>1.5</v>
      </c>
    </row>
    <row r="5" spans="1:14" ht="18" x14ac:dyDescent="0.4">
      <c r="A5" s="22"/>
      <c r="B5" s="23" t="s">
        <v>22</v>
      </c>
      <c r="C5" s="24"/>
      <c r="D5" s="25"/>
      <c r="E5" s="26"/>
      <c r="F5" s="26"/>
      <c r="G5" s="26"/>
      <c r="H5" s="26"/>
      <c r="K5" s="71" t="s">
        <v>86</v>
      </c>
      <c r="L5" s="71"/>
      <c r="M5" s="71"/>
      <c r="N5" s="71"/>
    </row>
    <row r="6" spans="1:14" ht="18" x14ac:dyDescent="0.4">
      <c r="A6" s="27">
        <v>1</v>
      </c>
      <c r="B6" s="28" t="s">
        <v>107</v>
      </c>
      <c r="C6" s="78">
        <v>0.5</v>
      </c>
      <c r="D6" s="29">
        <v>3700</v>
      </c>
      <c r="E6" s="84">
        <f>L6</f>
        <v>0</v>
      </c>
      <c r="F6" s="30">
        <f t="shared" ref="F6:F20" si="0">D6*(100%-$E$6)</f>
        <v>3700</v>
      </c>
      <c r="G6" s="30">
        <f>$G$4*F6</f>
        <v>4625</v>
      </c>
      <c r="H6" s="30">
        <f>$H$4*F6</f>
        <v>5550</v>
      </c>
      <c r="K6" s="71" t="s">
        <v>82</v>
      </c>
      <c r="L6" s="72">
        <v>0</v>
      </c>
      <c r="M6" s="71"/>
      <c r="N6" s="71"/>
    </row>
    <row r="7" spans="1:14" ht="18" x14ac:dyDescent="0.4">
      <c r="A7" s="27">
        <f t="shared" ref="A7:A18" si="1">A6+1</f>
        <v>2</v>
      </c>
      <c r="B7" s="31" t="s">
        <v>90</v>
      </c>
      <c r="C7" s="79"/>
      <c r="D7" s="29">
        <v>320</v>
      </c>
      <c r="E7" s="84"/>
      <c r="F7" s="30">
        <f t="shared" si="0"/>
        <v>320</v>
      </c>
      <c r="G7" s="30">
        <f t="shared" ref="G7:G20" si="2">$G$4*F7</f>
        <v>400</v>
      </c>
      <c r="H7" s="30">
        <f t="shared" ref="H7:H20" si="3">$H$4*F7</f>
        <v>480</v>
      </c>
      <c r="K7" s="71" t="s">
        <v>83</v>
      </c>
      <c r="L7" s="72">
        <v>0</v>
      </c>
      <c r="M7" s="71"/>
      <c r="N7" s="71"/>
    </row>
    <row r="8" spans="1:14" ht="18" x14ac:dyDescent="0.4">
      <c r="A8" s="27">
        <f t="shared" si="1"/>
        <v>3</v>
      </c>
      <c r="B8" s="31" t="s">
        <v>40</v>
      </c>
      <c r="C8" s="79"/>
      <c r="D8" s="29">
        <v>500</v>
      </c>
      <c r="E8" s="84"/>
      <c r="F8" s="30">
        <f t="shared" si="0"/>
        <v>500</v>
      </c>
      <c r="G8" s="30">
        <f t="shared" si="2"/>
        <v>625</v>
      </c>
      <c r="H8" s="30">
        <f t="shared" si="3"/>
        <v>750</v>
      </c>
      <c r="K8" s="71" t="s">
        <v>84</v>
      </c>
      <c r="L8" s="72">
        <v>0</v>
      </c>
      <c r="M8" s="71"/>
      <c r="N8" s="71"/>
    </row>
    <row r="9" spans="1:14" ht="18.5" thickBot="1" x14ac:dyDescent="0.45">
      <c r="A9" s="27">
        <f t="shared" si="1"/>
        <v>4</v>
      </c>
      <c r="B9" s="31" t="s">
        <v>41</v>
      </c>
      <c r="C9" s="79"/>
      <c r="D9" s="29">
        <v>700</v>
      </c>
      <c r="E9" s="84"/>
      <c r="F9" s="30">
        <f t="shared" si="0"/>
        <v>700</v>
      </c>
      <c r="G9" s="30">
        <f t="shared" si="2"/>
        <v>875</v>
      </c>
      <c r="H9" s="30">
        <f t="shared" si="3"/>
        <v>1050</v>
      </c>
      <c r="K9" s="71"/>
      <c r="L9" s="71"/>
      <c r="M9" s="71"/>
      <c r="N9" s="71"/>
    </row>
    <row r="10" spans="1:14" ht="18.5" thickBot="1" x14ac:dyDescent="0.45">
      <c r="A10" s="27">
        <f t="shared" si="1"/>
        <v>5</v>
      </c>
      <c r="B10" s="31" t="s">
        <v>6</v>
      </c>
      <c r="C10" s="79"/>
      <c r="D10" s="29">
        <v>500</v>
      </c>
      <c r="E10" s="84"/>
      <c r="F10" s="30">
        <f t="shared" si="0"/>
        <v>500</v>
      </c>
      <c r="G10" s="30">
        <f t="shared" si="2"/>
        <v>625</v>
      </c>
      <c r="H10" s="30">
        <f t="shared" si="3"/>
        <v>750</v>
      </c>
      <c r="K10" s="73" t="s">
        <v>89</v>
      </c>
      <c r="L10" s="74"/>
      <c r="M10" s="75">
        <f>C6*E6+C23*E23+C87*E87</f>
        <v>0</v>
      </c>
      <c r="N10" s="71"/>
    </row>
    <row r="11" spans="1:14" ht="15.5" x14ac:dyDescent="0.35">
      <c r="A11" s="27">
        <f t="shared" si="1"/>
        <v>6</v>
      </c>
      <c r="B11" s="31" t="s">
        <v>91</v>
      </c>
      <c r="C11" s="79"/>
      <c r="D11" s="29">
        <v>590</v>
      </c>
      <c r="E11" s="84"/>
      <c r="F11" s="30">
        <f t="shared" si="0"/>
        <v>590</v>
      </c>
      <c r="G11" s="30">
        <f t="shared" si="2"/>
        <v>737.5</v>
      </c>
      <c r="H11" s="30">
        <f t="shared" si="3"/>
        <v>885</v>
      </c>
    </row>
    <row r="12" spans="1:14" ht="15.5" x14ac:dyDescent="0.35">
      <c r="A12" s="27">
        <f t="shared" si="1"/>
        <v>7</v>
      </c>
      <c r="B12" s="32" t="s">
        <v>64</v>
      </c>
      <c r="C12" s="79"/>
      <c r="D12" s="29">
        <v>900</v>
      </c>
      <c r="E12" s="84"/>
      <c r="F12" s="30">
        <f t="shared" si="0"/>
        <v>900</v>
      </c>
      <c r="G12" s="30">
        <f t="shared" si="2"/>
        <v>1125</v>
      </c>
      <c r="H12" s="30">
        <f t="shared" si="3"/>
        <v>1350</v>
      </c>
    </row>
    <row r="13" spans="1:14" ht="15.5" x14ac:dyDescent="0.35">
      <c r="A13" s="27">
        <f t="shared" si="1"/>
        <v>8</v>
      </c>
      <c r="B13" s="32" t="s">
        <v>65</v>
      </c>
      <c r="C13" s="79"/>
      <c r="D13" s="29">
        <v>1950</v>
      </c>
      <c r="E13" s="84"/>
      <c r="F13" s="30">
        <f t="shared" si="0"/>
        <v>1950</v>
      </c>
      <c r="G13" s="30">
        <f t="shared" si="2"/>
        <v>2437.5</v>
      </c>
      <c r="H13" s="30">
        <f t="shared" si="3"/>
        <v>2925</v>
      </c>
    </row>
    <row r="14" spans="1:14" ht="15.5" x14ac:dyDescent="0.35">
      <c r="A14" s="27">
        <f t="shared" si="1"/>
        <v>9</v>
      </c>
      <c r="B14" s="32" t="s">
        <v>27</v>
      </c>
      <c r="C14" s="79"/>
      <c r="D14" s="29">
        <v>120</v>
      </c>
      <c r="E14" s="84"/>
      <c r="F14" s="30">
        <f t="shared" si="0"/>
        <v>120</v>
      </c>
      <c r="G14" s="30">
        <f t="shared" si="2"/>
        <v>150</v>
      </c>
      <c r="H14" s="30">
        <f t="shared" si="3"/>
        <v>180</v>
      </c>
    </row>
    <row r="15" spans="1:14" ht="15.5" x14ac:dyDescent="0.35">
      <c r="A15" s="27">
        <f t="shared" si="1"/>
        <v>10</v>
      </c>
      <c r="B15" s="32" t="s">
        <v>66</v>
      </c>
      <c r="C15" s="79"/>
      <c r="D15" s="29">
        <v>120</v>
      </c>
      <c r="E15" s="84"/>
      <c r="F15" s="30">
        <f t="shared" si="0"/>
        <v>120</v>
      </c>
      <c r="G15" s="30">
        <f t="shared" si="2"/>
        <v>150</v>
      </c>
      <c r="H15" s="30">
        <f t="shared" si="3"/>
        <v>180</v>
      </c>
    </row>
    <row r="16" spans="1:14" ht="15.5" x14ac:dyDescent="0.35">
      <c r="A16" s="27">
        <f t="shared" si="1"/>
        <v>11</v>
      </c>
      <c r="B16" s="32" t="s">
        <v>92</v>
      </c>
      <c r="C16" s="79"/>
      <c r="D16" s="29">
        <v>40</v>
      </c>
      <c r="E16" s="84"/>
      <c r="F16" s="30">
        <f t="shared" si="0"/>
        <v>40</v>
      </c>
      <c r="G16" s="30">
        <f t="shared" si="2"/>
        <v>50</v>
      </c>
      <c r="H16" s="30">
        <f t="shared" si="3"/>
        <v>60</v>
      </c>
    </row>
    <row r="17" spans="1:8" ht="15.5" x14ac:dyDescent="0.35">
      <c r="A17" s="27">
        <f t="shared" si="1"/>
        <v>12</v>
      </c>
      <c r="B17" s="33" t="s">
        <v>5</v>
      </c>
      <c r="C17" s="79"/>
      <c r="D17" s="29">
        <v>40</v>
      </c>
      <c r="E17" s="84"/>
      <c r="F17" s="30">
        <f t="shared" si="0"/>
        <v>40</v>
      </c>
      <c r="G17" s="30">
        <f t="shared" si="2"/>
        <v>50</v>
      </c>
      <c r="H17" s="30">
        <f t="shared" si="3"/>
        <v>60</v>
      </c>
    </row>
    <row r="18" spans="1:8" ht="15.5" x14ac:dyDescent="0.35">
      <c r="A18" s="27">
        <f t="shared" si="1"/>
        <v>13</v>
      </c>
      <c r="B18" s="32" t="s">
        <v>23</v>
      </c>
      <c r="C18" s="79"/>
      <c r="D18" s="29">
        <v>160</v>
      </c>
      <c r="E18" s="84"/>
      <c r="F18" s="30">
        <f t="shared" si="0"/>
        <v>160</v>
      </c>
      <c r="G18" s="30">
        <f t="shared" si="2"/>
        <v>200</v>
      </c>
      <c r="H18" s="30">
        <f t="shared" si="3"/>
        <v>240</v>
      </c>
    </row>
    <row r="19" spans="1:8" ht="15.5" x14ac:dyDescent="0.35">
      <c r="A19" s="27">
        <f>A18+1</f>
        <v>14</v>
      </c>
      <c r="B19" s="32" t="s">
        <v>63</v>
      </c>
      <c r="C19" s="79"/>
      <c r="D19" s="29">
        <v>600</v>
      </c>
      <c r="E19" s="84"/>
      <c r="F19" s="30">
        <f t="shared" si="0"/>
        <v>600</v>
      </c>
      <c r="G19" s="30">
        <f t="shared" si="2"/>
        <v>750</v>
      </c>
      <c r="H19" s="30">
        <f t="shared" si="3"/>
        <v>900</v>
      </c>
    </row>
    <row r="20" spans="1:8" ht="15.5" x14ac:dyDescent="0.35">
      <c r="A20" s="27">
        <f>A19+1</f>
        <v>15</v>
      </c>
      <c r="B20" s="32" t="s">
        <v>59</v>
      </c>
      <c r="C20" s="80"/>
      <c r="D20" s="29">
        <v>30</v>
      </c>
      <c r="E20" s="85"/>
      <c r="F20" s="30">
        <f t="shared" si="0"/>
        <v>30</v>
      </c>
      <c r="G20" s="30">
        <f t="shared" si="2"/>
        <v>37.5</v>
      </c>
      <c r="H20" s="30">
        <f t="shared" si="3"/>
        <v>45</v>
      </c>
    </row>
    <row r="21" spans="1:8" ht="15.5" x14ac:dyDescent="0.35">
      <c r="A21" s="15"/>
      <c r="B21" s="16" t="s">
        <v>83</v>
      </c>
      <c r="C21" s="17"/>
      <c r="D21" s="18"/>
      <c r="E21" s="19"/>
      <c r="F21" s="20"/>
      <c r="G21" s="20"/>
      <c r="H21" s="20"/>
    </row>
    <row r="22" spans="1:8" ht="15.5" x14ac:dyDescent="0.35">
      <c r="A22" s="92" t="s">
        <v>7</v>
      </c>
      <c r="B22" s="93"/>
      <c r="C22" s="34"/>
      <c r="D22" s="35"/>
      <c r="E22" s="36"/>
      <c r="F22" s="36"/>
      <c r="G22" s="36"/>
      <c r="H22" s="36"/>
    </row>
    <row r="23" spans="1:8" ht="15.5" x14ac:dyDescent="0.35">
      <c r="A23" s="27">
        <f>A20+1</f>
        <v>16</v>
      </c>
      <c r="B23" s="32" t="s">
        <v>39</v>
      </c>
      <c r="C23" s="81">
        <v>0.4</v>
      </c>
      <c r="D23" s="37">
        <v>1500</v>
      </c>
      <c r="E23" s="86">
        <f>L7</f>
        <v>0</v>
      </c>
      <c r="F23" s="30">
        <f t="shared" ref="F23:F30" si="4">D23*(100%-$E$23)</f>
        <v>1500</v>
      </c>
      <c r="G23" s="30">
        <f t="shared" ref="G23:G84" si="5">$G$4*F23</f>
        <v>1875</v>
      </c>
      <c r="H23" s="30">
        <f t="shared" ref="H23:H30" si="6">$H$4*F23</f>
        <v>2250</v>
      </c>
    </row>
    <row r="24" spans="1:8" ht="15.5" x14ac:dyDescent="0.35">
      <c r="A24" s="27">
        <f t="shared" ref="A24:A30" si="7">A23+1</f>
        <v>17</v>
      </c>
      <c r="B24" s="38" t="s">
        <v>98</v>
      </c>
      <c r="C24" s="82"/>
      <c r="D24" s="39">
        <v>150</v>
      </c>
      <c r="E24" s="86"/>
      <c r="F24" s="30">
        <f t="shared" si="4"/>
        <v>150</v>
      </c>
      <c r="G24" s="30">
        <f t="shared" si="5"/>
        <v>187.5</v>
      </c>
      <c r="H24" s="30">
        <f t="shared" si="6"/>
        <v>225</v>
      </c>
    </row>
    <row r="25" spans="1:8" ht="15.5" x14ac:dyDescent="0.35">
      <c r="A25" s="27">
        <f t="shared" si="7"/>
        <v>18</v>
      </c>
      <c r="B25" s="40" t="s">
        <v>97</v>
      </c>
      <c r="C25" s="82"/>
      <c r="D25" s="39">
        <v>100</v>
      </c>
      <c r="E25" s="86"/>
      <c r="F25" s="30">
        <f t="shared" si="4"/>
        <v>100</v>
      </c>
      <c r="G25" s="30">
        <f t="shared" si="5"/>
        <v>125</v>
      </c>
      <c r="H25" s="30">
        <f t="shared" si="6"/>
        <v>150</v>
      </c>
    </row>
    <row r="26" spans="1:8" ht="15.5" x14ac:dyDescent="0.35">
      <c r="A26" s="27">
        <f t="shared" si="7"/>
        <v>19</v>
      </c>
      <c r="B26" s="32" t="s">
        <v>99</v>
      </c>
      <c r="C26" s="82"/>
      <c r="D26" s="39">
        <v>50</v>
      </c>
      <c r="E26" s="86"/>
      <c r="F26" s="30">
        <f t="shared" si="4"/>
        <v>50</v>
      </c>
      <c r="G26" s="30">
        <f t="shared" si="5"/>
        <v>62.5</v>
      </c>
      <c r="H26" s="30">
        <f t="shared" si="6"/>
        <v>75</v>
      </c>
    </row>
    <row r="27" spans="1:8" ht="15.5" x14ac:dyDescent="0.35">
      <c r="A27" s="27">
        <f t="shared" si="7"/>
        <v>20</v>
      </c>
      <c r="B27" s="32" t="s">
        <v>20</v>
      </c>
      <c r="C27" s="82"/>
      <c r="D27" s="39">
        <v>400</v>
      </c>
      <c r="E27" s="86"/>
      <c r="F27" s="30">
        <f t="shared" si="4"/>
        <v>400</v>
      </c>
      <c r="G27" s="30">
        <f t="shared" si="5"/>
        <v>500</v>
      </c>
      <c r="H27" s="30">
        <f t="shared" si="6"/>
        <v>600</v>
      </c>
    </row>
    <row r="28" spans="1:8" ht="15.5" x14ac:dyDescent="0.35">
      <c r="A28" s="27">
        <f t="shared" si="7"/>
        <v>21</v>
      </c>
      <c r="B28" s="32" t="s">
        <v>21</v>
      </c>
      <c r="C28" s="82"/>
      <c r="D28" s="39">
        <v>800</v>
      </c>
      <c r="E28" s="86"/>
      <c r="F28" s="30">
        <f t="shared" si="4"/>
        <v>800</v>
      </c>
      <c r="G28" s="30">
        <f t="shared" si="5"/>
        <v>1000</v>
      </c>
      <c r="H28" s="30">
        <f t="shared" si="6"/>
        <v>1200</v>
      </c>
    </row>
    <row r="29" spans="1:8" ht="15.5" x14ac:dyDescent="0.35">
      <c r="A29" s="27">
        <f t="shared" si="7"/>
        <v>22</v>
      </c>
      <c r="B29" s="32" t="s">
        <v>61</v>
      </c>
      <c r="C29" s="82"/>
      <c r="D29" s="39">
        <v>100</v>
      </c>
      <c r="E29" s="86"/>
      <c r="F29" s="30">
        <f t="shared" si="4"/>
        <v>100</v>
      </c>
      <c r="G29" s="30">
        <f t="shared" si="5"/>
        <v>125</v>
      </c>
      <c r="H29" s="30">
        <f t="shared" si="6"/>
        <v>150</v>
      </c>
    </row>
    <row r="30" spans="1:8" ht="15.5" x14ac:dyDescent="0.35">
      <c r="A30" s="27">
        <f t="shared" si="7"/>
        <v>23</v>
      </c>
      <c r="B30" s="32" t="s">
        <v>62</v>
      </c>
      <c r="C30" s="82"/>
      <c r="D30" s="41">
        <v>100</v>
      </c>
      <c r="E30" s="86"/>
      <c r="F30" s="30">
        <f t="shared" si="4"/>
        <v>100</v>
      </c>
      <c r="G30" s="30">
        <f t="shared" si="5"/>
        <v>125</v>
      </c>
      <c r="H30" s="30">
        <f t="shared" si="6"/>
        <v>150</v>
      </c>
    </row>
    <row r="31" spans="1:8" ht="15.5" x14ac:dyDescent="0.35">
      <c r="A31" s="92" t="s">
        <v>76</v>
      </c>
      <c r="B31" s="93"/>
      <c r="C31" s="82"/>
      <c r="D31" s="42"/>
      <c r="E31" s="86"/>
      <c r="F31" s="26"/>
      <c r="G31" s="26"/>
      <c r="H31" s="26"/>
    </row>
    <row r="32" spans="1:8" ht="15.5" x14ac:dyDescent="0.35">
      <c r="A32" s="43">
        <f>A30+1</f>
        <v>24</v>
      </c>
      <c r="B32" s="32" t="s">
        <v>77</v>
      </c>
      <c r="C32" s="82"/>
      <c r="D32" s="41">
        <v>1200</v>
      </c>
      <c r="E32" s="86"/>
      <c r="F32" s="30">
        <f>D32*(100%-$E$23)</f>
        <v>1200</v>
      </c>
      <c r="G32" s="30">
        <f t="shared" si="5"/>
        <v>1500</v>
      </c>
      <c r="H32" s="30">
        <f t="shared" ref="H32:H34" si="8">$H$4*F32</f>
        <v>1800</v>
      </c>
    </row>
    <row r="33" spans="1:8" ht="15.5" x14ac:dyDescent="0.35">
      <c r="A33" s="43">
        <f>A32+1</f>
        <v>25</v>
      </c>
      <c r="B33" s="32" t="s">
        <v>79</v>
      </c>
      <c r="C33" s="82"/>
      <c r="D33" s="41">
        <v>100</v>
      </c>
      <c r="E33" s="86"/>
      <c r="F33" s="30">
        <f>D33*(100%-$E$23)</f>
        <v>100</v>
      </c>
      <c r="G33" s="30">
        <f t="shared" si="5"/>
        <v>125</v>
      </c>
      <c r="H33" s="30">
        <f t="shared" si="8"/>
        <v>150</v>
      </c>
    </row>
    <row r="34" spans="1:8" ht="15.5" x14ac:dyDescent="0.35">
      <c r="A34" s="43">
        <f>A33+1</f>
        <v>26</v>
      </c>
      <c r="B34" s="32" t="s">
        <v>80</v>
      </c>
      <c r="C34" s="82"/>
      <c r="D34" s="41">
        <v>150</v>
      </c>
      <c r="E34" s="86"/>
      <c r="F34" s="30">
        <f>D34*(100%-$E$23)</f>
        <v>150</v>
      </c>
      <c r="G34" s="30">
        <f t="shared" si="5"/>
        <v>187.5</v>
      </c>
      <c r="H34" s="30">
        <f t="shared" si="8"/>
        <v>225</v>
      </c>
    </row>
    <row r="35" spans="1:8" ht="15.5" x14ac:dyDescent="0.35">
      <c r="A35" s="92" t="s">
        <v>8</v>
      </c>
      <c r="B35" s="93"/>
      <c r="C35" s="82"/>
      <c r="D35" s="44"/>
      <c r="E35" s="86"/>
      <c r="F35" s="26"/>
      <c r="G35" s="26"/>
      <c r="H35" s="26"/>
    </row>
    <row r="36" spans="1:8" ht="15.5" x14ac:dyDescent="0.35">
      <c r="A36" s="27">
        <f>A34+1</f>
        <v>27</v>
      </c>
      <c r="B36" s="32" t="s">
        <v>42</v>
      </c>
      <c r="C36" s="82"/>
      <c r="D36" s="39">
        <v>800</v>
      </c>
      <c r="E36" s="86"/>
      <c r="F36" s="30">
        <f t="shared" ref="F36:F45" si="9">D36*(100%-$E$23)</f>
        <v>800</v>
      </c>
      <c r="G36" s="30">
        <f t="shared" si="5"/>
        <v>1000</v>
      </c>
      <c r="H36" s="30">
        <f t="shared" ref="H36:H45" si="10">$H$4*F36</f>
        <v>1200</v>
      </c>
    </row>
    <row r="37" spans="1:8" ht="15.5" x14ac:dyDescent="0.35">
      <c r="A37" s="27">
        <f>A36+1</f>
        <v>28</v>
      </c>
      <c r="B37" s="32" t="s">
        <v>43</v>
      </c>
      <c r="C37" s="82"/>
      <c r="D37" s="39">
        <v>1200</v>
      </c>
      <c r="E37" s="86"/>
      <c r="F37" s="30">
        <f t="shared" si="9"/>
        <v>1200</v>
      </c>
      <c r="G37" s="30">
        <f t="shared" si="5"/>
        <v>1500</v>
      </c>
      <c r="H37" s="30">
        <f t="shared" si="10"/>
        <v>1800</v>
      </c>
    </row>
    <row r="38" spans="1:8" ht="15.5" x14ac:dyDescent="0.35">
      <c r="A38" s="27">
        <f t="shared" ref="A38:A45" si="11">A37+1</f>
        <v>29</v>
      </c>
      <c r="B38" s="32" t="s">
        <v>31</v>
      </c>
      <c r="C38" s="82"/>
      <c r="D38" s="39">
        <v>500</v>
      </c>
      <c r="E38" s="86"/>
      <c r="F38" s="30">
        <f t="shared" si="9"/>
        <v>500</v>
      </c>
      <c r="G38" s="30">
        <f t="shared" si="5"/>
        <v>625</v>
      </c>
      <c r="H38" s="30">
        <f t="shared" si="10"/>
        <v>750</v>
      </c>
    </row>
    <row r="39" spans="1:8" ht="15.5" x14ac:dyDescent="0.35">
      <c r="A39" s="27">
        <f t="shared" si="11"/>
        <v>30</v>
      </c>
      <c r="B39" s="32" t="s">
        <v>24</v>
      </c>
      <c r="C39" s="82"/>
      <c r="D39" s="39">
        <v>500</v>
      </c>
      <c r="E39" s="86"/>
      <c r="F39" s="30">
        <f t="shared" si="9"/>
        <v>500</v>
      </c>
      <c r="G39" s="30">
        <f t="shared" si="5"/>
        <v>625</v>
      </c>
      <c r="H39" s="30">
        <f t="shared" si="10"/>
        <v>750</v>
      </c>
    </row>
    <row r="40" spans="1:8" ht="15.5" x14ac:dyDescent="0.35">
      <c r="A40" s="27">
        <f t="shared" si="11"/>
        <v>31</v>
      </c>
      <c r="B40" s="32" t="s">
        <v>25</v>
      </c>
      <c r="C40" s="82"/>
      <c r="D40" s="39">
        <v>20</v>
      </c>
      <c r="E40" s="86"/>
      <c r="F40" s="30">
        <f t="shared" si="9"/>
        <v>20</v>
      </c>
      <c r="G40" s="30">
        <f t="shared" si="5"/>
        <v>25</v>
      </c>
      <c r="H40" s="30">
        <f t="shared" si="10"/>
        <v>30</v>
      </c>
    </row>
    <row r="41" spans="1:8" ht="15.5" x14ac:dyDescent="0.35">
      <c r="A41" s="27">
        <f t="shared" si="11"/>
        <v>32</v>
      </c>
      <c r="B41" s="32" t="s">
        <v>100</v>
      </c>
      <c r="C41" s="82"/>
      <c r="D41" s="39">
        <v>1000</v>
      </c>
      <c r="E41" s="86"/>
      <c r="F41" s="30">
        <f t="shared" si="9"/>
        <v>1000</v>
      </c>
      <c r="G41" s="30">
        <f t="shared" si="5"/>
        <v>1250</v>
      </c>
      <c r="H41" s="30">
        <f t="shared" si="10"/>
        <v>1500</v>
      </c>
    </row>
    <row r="42" spans="1:8" ht="15.5" x14ac:dyDescent="0.35">
      <c r="A42" s="27">
        <f t="shared" si="11"/>
        <v>33</v>
      </c>
      <c r="B42" s="32" t="s">
        <v>108</v>
      </c>
      <c r="C42" s="82"/>
      <c r="D42" s="39">
        <v>800</v>
      </c>
      <c r="E42" s="86"/>
      <c r="F42" s="30">
        <f t="shared" si="9"/>
        <v>800</v>
      </c>
      <c r="G42" s="30">
        <f t="shared" si="5"/>
        <v>1000</v>
      </c>
      <c r="H42" s="30">
        <f t="shared" si="10"/>
        <v>1200</v>
      </c>
    </row>
    <row r="43" spans="1:8" ht="15.5" x14ac:dyDescent="0.35">
      <c r="A43" s="27">
        <f t="shared" si="11"/>
        <v>34</v>
      </c>
      <c r="B43" s="32" t="s">
        <v>11</v>
      </c>
      <c r="C43" s="82"/>
      <c r="D43" s="39">
        <v>400</v>
      </c>
      <c r="E43" s="86"/>
      <c r="F43" s="30">
        <f t="shared" si="9"/>
        <v>400</v>
      </c>
      <c r="G43" s="30">
        <f t="shared" si="5"/>
        <v>500</v>
      </c>
      <c r="H43" s="30">
        <f t="shared" si="10"/>
        <v>600</v>
      </c>
    </row>
    <row r="44" spans="1:8" ht="15.5" x14ac:dyDescent="0.35">
      <c r="A44" s="27">
        <f t="shared" si="11"/>
        <v>35</v>
      </c>
      <c r="B44" s="32" t="s">
        <v>57</v>
      </c>
      <c r="C44" s="82"/>
      <c r="D44" s="39">
        <v>800</v>
      </c>
      <c r="E44" s="86"/>
      <c r="F44" s="30">
        <f t="shared" si="9"/>
        <v>800</v>
      </c>
      <c r="G44" s="30">
        <f t="shared" si="5"/>
        <v>1000</v>
      </c>
      <c r="H44" s="30">
        <f t="shared" si="10"/>
        <v>1200</v>
      </c>
    </row>
    <row r="45" spans="1:8" ht="15.5" x14ac:dyDescent="0.35">
      <c r="A45" s="27">
        <f t="shared" si="11"/>
        <v>36</v>
      </c>
      <c r="B45" s="32" t="s">
        <v>101</v>
      </c>
      <c r="C45" s="82"/>
      <c r="D45" s="39">
        <v>1100</v>
      </c>
      <c r="E45" s="86"/>
      <c r="F45" s="30">
        <f t="shared" si="9"/>
        <v>1100</v>
      </c>
      <c r="G45" s="30">
        <f t="shared" si="5"/>
        <v>1375</v>
      </c>
      <c r="H45" s="30">
        <f t="shared" si="10"/>
        <v>1650</v>
      </c>
    </row>
    <row r="46" spans="1:8" ht="15.5" x14ac:dyDescent="0.35">
      <c r="A46" s="92" t="s">
        <v>14</v>
      </c>
      <c r="B46" s="93"/>
      <c r="C46" s="82"/>
      <c r="D46" s="42"/>
      <c r="E46" s="86"/>
      <c r="F46" s="26"/>
      <c r="G46" s="26"/>
      <c r="H46" s="26"/>
    </row>
    <row r="47" spans="1:8" ht="15.5" x14ac:dyDescent="0.35">
      <c r="A47" s="27">
        <f>A45+1</f>
        <v>37</v>
      </c>
      <c r="B47" s="32" t="s">
        <v>102</v>
      </c>
      <c r="C47" s="82"/>
      <c r="D47" s="39">
        <v>1200</v>
      </c>
      <c r="E47" s="86"/>
      <c r="F47" s="30">
        <f t="shared" ref="F47:F57" si="12">D47*(100%-$E$23)</f>
        <v>1200</v>
      </c>
      <c r="G47" s="30">
        <f t="shared" si="5"/>
        <v>1500</v>
      </c>
      <c r="H47" s="30">
        <f t="shared" ref="H47:H57" si="13">$H$4*F47</f>
        <v>1800</v>
      </c>
    </row>
    <row r="48" spans="1:8" ht="15.5" x14ac:dyDescent="0.35">
      <c r="A48" s="27">
        <f>A47+1</f>
        <v>38</v>
      </c>
      <c r="B48" s="32" t="s">
        <v>44</v>
      </c>
      <c r="C48" s="82"/>
      <c r="D48" s="39">
        <v>1000</v>
      </c>
      <c r="E48" s="86"/>
      <c r="F48" s="30">
        <f t="shared" si="12"/>
        <v>1000</v>
      </c>
      <c r="G48" s="30">
        <f t="shared" si="5"/>
        <v>1250</v>
      </c>
      <c r="H48" s="30">
        <f t="shared" si="13"/>
        <v>1500</v>
      </c>
    </row>
    <row r="49" spans="1:8" ht="15.5" x14ac:dyDescent="0.35">
      <c r="A49" s="27">
        <f>A48+1</f>
        <v>39</v>
      </c>
      <c r="B49" s="32" t="s">
        <v>30</v>
      </c>
      <c r="C49" s="82"/>
      <c r="D49" s="39">
        <v>250</v>
      </c>
      <c r="E49" s="86"/>
      <c r="F49" s="30">
        <f t="shared" si="12"/>
        <v>250</v>
      </c>
      <c r="G49" s="30">
        <f t="shared" si="5"/>
        <v>312.5</v>
      </c>
      <c r="H49" s="30">
        <f t="shared" si="13"/>
        <v>375</v>
      </c>
    </row>
    <row r="50" spans="1:8" ht="15.5" x14ac:dyDescent="0.35">
      <c r="A50" s="27">
        <f t="shared" ref="A50:A57" si="14">A49+1</f>
        <v>40</v>
      </c>
      <c r="B50" s="32" t="s">
        <v>45</v>
      </c>
      <c r="C50" s="82"/>
      <c r="D50" s="39">
        <v>1700</v>
      </c>
      <c r="E50" s="86"/>
      <c r="F50" s="30">
        <f t="shared" si="12"/>
        <v>1700</v>
      </c>
      <c r="G50" s="30">
        <f t="shared" si="5"/>
        <v>2125</v>
      </c>
      <c r="H50" s="30">
        <f t="shared" si="13"/>
        <v>2550</v>
      </c>
    </row>
    <row r="51" spans="1:8" ht="15.5" x14ac:dyDescent="0.35">
      <c r="A51" s="27">
        <f t="shared" si="14"/>
        <v>41</v>
      </c>
      <c r="B51" s="32" t="s">
        <v>103</v>
      </c>
      <c r="C51" s="82"/>
      <c r="D51" s="39">
        <v>500</v>
      </c>
      <c r="E51" s="86"/>
      <c r="F51" s="30">
        <f t="shared" si="12"/>
        <v>500</v>
      </c>
      <c r="G51" s="30">
        <f t="shared" si="5"/>
        <v>625</v>
      </c>
      <c r="H51" s="30">
        <f t="shared" si="13"/>
        <v>750</v>
      </c>
    </row>
    <row r="52" spans="1:8" ht="15.5" x14ac:dyDescent="0.35">
      <c r="A52" s="27">
        <f t="shared" si="14"/>
        <v>42</v>
      </c>
      <c r="B52" s="32" t="s">
        <v>46</v>
      </c>
      <c r="C52" s="82"/>
      <c r="D52" s="39">
        <v>2000</v>
      </c>
      <c r="E52" s="86"/>
      <c r="F52" s="30">
        <f t="shared" si="12"/>
        <v>2000</v>
      </c>
      <c r="G52" s="30">
        <f t="shared" si="5"/>
        <v>2500</v>
      </c>
      <c r="H52" s="30">
        <f t="shared" si="13"/>
        <v>3000</v>
      </c>
    </row>
    <row r="53" spans="1:8" ht="15.5" x14ac:dyDescent="0.35">
      <c r="A53" s="27">
        <f t="shared" si="14"/>
        <v>43</v>
      </c>
      <c r="B53" s="32" t="s">
        <v>28</v>
      </c>
      <c r="C53" s="82"/>
      <c r="D53" s="39">
        <v>700</v>
      </c>
      <c r="E53" s="86"/>
      <c r="F53" s="30">
        <f t="shared" si="12"/>
        <v>700</v>
      </c>
      <c r="G53" s="30">
        <f t="shared" si="5"/>
        <v>875</v>
      </c>
      <c r="H53" s="30">
        <f t="shared" si="13"/>
        <v>1050</v>
      </c>
    </row>
    <row r="54" spans="1:8" ht="15.5" x14ac:dyDescent="0.35">
      <c r="A54" s="27">
        <f t="shared" si="14"/>
        <v>44</v>
      </c>
      <c r="B54" s="32" t="s">
        <v>47</v>
      </c>
      <c r="C54" s="82"/>
      <c r="D54" s="39">
        <v>2500</v>
      </c>
      <c r="E54" s="86"/>
      <c r="F54" s="30">
        <f t="shared" si="12"/>
        <v>2500</v>
      </c>
      <c r="G54" s="30">
        <f t="shared" si="5"/>
        <v>3125</v>
      </c>
      <c r="H54" s="30">
        <f t="shared" si="13"/>
        <v>3750</v>
      </c>
    </row>
    <row r="55" spans="1:8" ht="15.5" x14ac:dyDescent="0.35">
      <c r="A55" s="27">
        <f t="shared" si="14"/>
        <v>45</v>
      </c>
      <c r="B55" s="32" t="s">
        <v>93</v>
      </c>
      <c r="C55" s="82"/>
      <c r="D55" s="39">
        <v>800</v>
      </c>
      <c r="E55" s="86"/>
      <c r="F55" s="30">
        <f t="shared" si="12"/>
        <v>800</v>
      </c>
      <c r="G55" s="30">
        <f t="shared" si="5"/>
        <v>1000</v>
      </c>
      <c r="H55" s="30">
        <f t="shared" si="13"/>
        <v>1200</v>
      </c>
    </row>
    <row r="56" spans="1:8" ht="15.5" x14ac:dyDescent="0.35">
      <c r="A56" s="27">
        <f t="shared" si="14"/>
        <v>46</v>
      </c>
      <c r="B56" s="32" t="s">
        <v>48</v>
      </c>
      <c r="C56" s="82"/>
      <c r="D56" s="39">
        <v>3000</v>
      </c>
      <c r="E56" s="86"/>
      <c r="F56" s="30">
        <f t="shared" si="12"/>
        <v>3000</v>
      </c>
      <c r="G56" s="30">
        <f t="shared" si="5"/>
        <v>3750</v>
      </c>
      <c r="H56" s="30">
        <f t="shared" si="13"/>
        <v>4500</v>
      </c>
    </row>
    <row r="57" spans="1:8" ht="15.5" x14ac:dyDescent="0.35">
      <c r="A57" s="27">
        <f t="shared" si="14"/>
        <v>47</v>
      </c>
      <c r="B57" s="32" t="s">
        <v>29</v>
      </c>
      <c r="C57" s="82"/>
      <c r="D57" s="39">
        <v>1000</v>
      </c>
      <c r="E57" s="86"/>
      <c r="F57" s="30">
        <f t="shared" si="12"/>
        <v>1000</v>
      </c>
      <c r="G57" s="30">
        <f t="shared" si="5"/>
        <v>1250</v>
      </c>
      <c r="H57" s="30">
        <f t="shared" si="13"/>
        <v>1500</v>
      </c>
    </row>
    <row r="58" spans="1:8" ht="15.5" x14ac:dyDescent="0.35">
      <c r="A58" s="92" t="s">
        <v>9</v>
      </c>
      <c r="B58" s="93"/>
      <c r="C58" s="82"/>
      <c r="D58" s="42"/>
      <c r="E58" s="86"/>
      <c r="F58" s="26"/>
      <c r="G58" s="26"/>
      <c r="H58" s="26"/>
    </row>
    <row r="59" spans="1:8" ht="15.5" x14ac:dyDescent="0.35">
      <c r="A59" s="27">
        <f>A57+1</f>
        <v>48</v>
      </c>
      <c r="B59" s="32" t="s">
        <v>3</v>
      </c>
      <c r="C59" s="82"/>
      <c r="D59" s="39">
        <v>35</v>
      </c>
      <c r="E59" s="86"/>
      <c r="F59" s="30">
        <f t="shared" ref="F59:F72" si="15">D59*(100%-$E$23)</f>
        <v>35</v>
      </c>
      <c r="G59" s="30">
        <f t="shared" si="5"/>
        <v>43.75</v>
      </c>
      <c r="H59" s="30">
        <f t="shared" ref="H59:H72" si="16">$H$4*F59</f>
        <v>52.5</v>
      </c>
    </row>
    <row r="60" spans="1:8" ht="15.5" x14ac:dyDescent="0.35">
      <c r="A60" s="27">
        <f>A59+1</f>
        <v>49</v>
      </c>
      <c r="B60" s="32" t="s">
        <v>4</v>
      </c>
      <c r="C60" s="82"/>
      <c r="D60" s="39">
        <v>25</v>
      </c>
      <c r="E60" s="86"/>
      <c r="F60" s="30">
        <f t="shared" si="15"/>
        <v>25</v>
      </c>
      <c r="G60" s="30">
        <f t="shared" si="5"/>
        <v>31.25</v>
      </c>
      <c r="H60" s="30">
        <f t="shared" si="16"/>
        <v>37.5</v>
      </c>
    </row>
    <row r="61" spans="1:8" ht="15.5" x14ac:dyDescent="0.35">
      <c r="A61" s="27">
        <f t="shared" ref="A61:A72" si="17">A60+1</f>
        <v>50</v>
      </c>
      <c r="B61" s="32" t="s">
        <v>49</v>
      </c>
      <c r="C61" s="82"/>
      <c r="D61" s="39">
        <v>1000</v>
      </c>
      <c r="E61" s="86"/>
      <c r="F61" s="30">
        <f t="shared" si="15"/>
        <v>1000</v>
      </c>
      <c r="G61" s="30">
        <f t="shared" si="5"/>
        <v>1250</v>
      </c>
      <c r="H61" s="30">
        <f t="shared" si="16"/>
        <v>1500</v>
      </c>
    </row>
    <row r="62" spans="1:8" ht="15.5" x14ac:dyDescent="0.35">
      <c r="A62" s="27">
        <f t="shared" si="17"/>
        <v>51</v>
      </c>
      <c r="B62" s="32" t="s">
        <v>36</v>
      </c>
      <c r="C62" s="82"/>
      <c r="D62" s="39">
        <v>500</v>
      </c>
      <c r="E62" s="86"/>
      <c r="F62" s="30">
        <f t="shared" si="15"/>
        <v>500</v>
      </c>
      <c r="G62" s="30">
        <f t="shared" si="5"/>
        <v>625</v>
      </c>
      <c r="H62" s="30">
        <f t="shared" si="16"/>
        <v>750</v>
      </c>
    </row>
    <row r="63" spans="1:8" ht="15.5" x14ac:dyDescent="0.35">
      <c r="A63" s="27">
        <f t="shared" si="17"/>
        <v>52</v>
      </c>
      <c r="B63" s="32" t="s">
        <v>50</v>
      </c>
      <c r="C63" s="82"/>
      <c r="D63" s="39">
        <v>1000</v>
      </c>
      <c r="E63" s="86"/>
      <c r="F63" s="30">
        <f t="shared" si="15"/>
        <v>1000</v>
      </c>
      <c r="G63" s="30">
        <f t="shared" si="5"/>
        <v>1250</v>
      </c>
      <c r="H63" s="30">
        <f t="shared" si="16"/>
        <v>1500</v>
      </c>
    </row>
    <row r="64" spans="1:8" ht="15.5" x14ac:dyDescent="0.35">
      <c r="A64" s="27">
        <f t="shared" si="17"/>
        <v>53</v>
      </c>
      <c r="B64" s="32" t="s">
        <v>51</v>
      </c>
      <c r="C64" s="82"/>
      <c r="D64" s="39">
        <v>500</v>
      </c>
      <c r="E64" s="86"/>
      <c r="F64" s="30">
        <f t="shared" si="15"/>
        <v>500</v>
      </c>
      <c r="G64" s="30">
        <f t="shared" si="5"/>
        <v>625</v>
      </c>
      <c r="H64" s="30">
        <f t="shared" si="16"/>
        <v>750</v>
      </c>
    </row>
    <row r="65" spans="1:8" ht="15.5" x14ac:dyDescent="0.35">
      <c r="A65" s="27">
        <f t="shared" si="17"/>
        <v>54</v>
      </c>
      <c r="B65" s="32" t="s">
        <v>32</v>
      </c>
      <c r="C65" s="82"/>
      <c r="D65" s="39">
        <v>300</v>
      </c>
      <c r="E65" s="86"/>
      <c r="F65" s="30">
        <f t="shared" si="15"/>
        <v>300</v>
      </c>
      <c r="G65" s="30">
        <f t="shared" si="5"/>
        <v>375</v>
      </c>
      <c r="H65" s="30">
        <f t="shared" si="16"/>
        <v>450</v>
      </c>
    </row>
    <row r="66" spans="1:8" ht="15.5" x14ac:dyDescent="0.35">
      <c r="A66" s="27">
        <f t="shared" si="17"/>
        <v>55</v>
      </c>
      <c r="B66" s="32" t="s">
        <v>95</v>
      </c>
      <c r="C66" s="82"/>
      <c r="D66" s="39">
        <v>2800</v>
      </c>
      <c r="E66" s="86"/>
      <c r="F66" s="30">
        <f t="shared" si="15"/>
        <v>2800</v>
      </c>
      <c r="G66" s="30">
        <f t="shared" si="5"/>
        <v>3500</v>
      </c>
      <c r="H66" s="30">
        <f t="shared" si="16"/>
        <v>4200</v>
      </c>
    </row>
    <row r="67" spans="1:8" ht="15.5" x14ac:dyDescent="0.35">
      <c r="A67" s="27">
        <f t="shared" si="17"/>
        <v>56</v>
      </c>
      <c r="B67" s="32" t="s">
        <v>52</v>
      </c>
      <c r="C67" s="82"/>
      <c r="D67" s="39">
        <v>3500</v>
      </c>
      <c r="E67" s="86"/>
      <c r="F67" s="30">
        <f t="shared" si="15"/>
        <v>3500</v>
      </c>
      <c r="G67" s="30">
        <f t="shared" si="5"/>
        <v>4375</v>
      </c>
      <c r="H67" s="30">
        <f t="shared" si="16"/>
        <v>5250</v>
      </c>
    </row>
    <row r="68" spans="1:8" ht="15.5" x14ac:dyDescent="0.35">
      <c r="A68" s="27">
        <f t="shared" si="17"/>
        <v>57</v>
      </c>
      <c r="B68" s="32" t="s">
        <v>53</v>
      </c>
      <c r="C68" s="82"/>
      <c r="D68" s="39">
        <v>2500</v>
      </c>
      <c r="E68" s="86"/>
      <c r="F68" s="30">
        <f t="shared" si="15"/>
        <v>2500</v>
      </c>
      <c r="G68" s="30">
        <f t="shared" si="5"/>
        <v>3125</v>
      </c>
      <c r="H68" s="30">
        <f t="shared" si="16"/>
        <v>3750</v>
      </c>
    </row>
    <row r="69" spans="1:8" ht="15.5" x14ac:dyDescent="0.35">
      <c r="A69" s="27">
        <f t="shared" si="17"/>
        <v>58</v>
      </c>
      <c r="B69" s="32" t="s">
        <v>58</v>
      </c>
      <c r="C69" s="82"/>
      <c r="D69" s="39">
        <v>1600</v>
      </c>
      <c r="E69" s="86"/>
      <c r="F69" s="30">
        <f t="shared" si="15"/>
        <v>1600</v>
      </c>
      <c r="G69" s="30">
        <f t="shared" si="5"/>
        <v>2000</v>
      </c>
      <c r="H69" s="30">
        <f t="shared" si="16"/>
        <v>2400</v>
      </c>
    </row>
    <row r="70" spans="1:8" ht="15.5" x14ac:dyDescent="0.35">
      <c r="A70" s="27">
        <f t="shared" si="17"/>
        <v>59</v>
      </c>
      <c r="B70" s="32" t="s">
        <v>33</v>
      </c>
      <c r="C70" s="82"/>
      <c r="D70" s="39">
        <v>500</v>
      </c>
      <c r="E70" s="86"/>
      <c r="F70" s="30">
        <f t="shared" si="15"/>
        <v>500</v>
      </c>
      <c r="G70" s="30">
        <f t="shared" si="5"/>
        <v>625</v>
      </c>
      <c r="H70" s="30">
        <f t="shared" si="16"/>
        <v>750</v>
      </c>
    </row>
    <row r="71" spans="1:8" ht="15.5" x14ac:dyDescent="0.35">
      <c r="A71" s="27">
        <f t="shared" si="17"/>
        <v>60</v>
      </c>
      <c r="B71" s="32" t="s">
        <v>34</v>
      </c>
      <c r="C71" s="82"/>
      <c r="D71" s="39">
        <v>250</v>
      </c>
      <c r="E71" s="86"/>
      <c r="F71" s="30">
        <f t="shared" si="15"/>
        <v>250</v>
      </c>
      <c r="G71" s="30">
        <f t="shared" si="5"/>
        <v>312.5</v>
      </c>
      <c r="H71" s="30">
        <f t="shared" si="16"/>
        <v>375</v>
      </c>
    </row>
    <row r="72" spans="1:8" ht="15.5" x14ac:dyDescent="0.35">
      <c r="A72" s="27">
        <f t="shared" si="17"/>
        <v>61</v>
      </c>
      <c r="B72" s="32" t="s">
        <v>35</v>
      </c>
      <c r="C72" s="82"/>
      <c r="D72" s="39">
        <v>2500</v>
      </c>
      <c r="E72" s="86"/>
      <c r="F72" s="30">
        <f t="shared" si="15"/>
        <v>2500</v>
      </c>
      <c r="G72" s="30">
        <f t="shared" si="5"/>
        <v>3125</v>
      </c>
      <c r="H72" s="30">
        <f t="shared" si="16"/>
        <v>3750</v>
      </c>
    </row>
    <row r="73" spans="1:8" ht="15.5" x14ac:dyDescent="0.35">
      <c r="A73" s="92" t="s">
        <v>15</v>
      </c>
      <c r="B73" s="93"/>
      <c r="C73" s="82"/>
      <c r="D73" s="42"/>
      <c r="E73" s="86"/>
      <c r="F73" s="45"/>
      <c r="G73" s="45"/>
      <c r="H73" s="45"/>
    </row>
    <row r="74" spans="1:8" ht="15.5" x14ac:dyDescent="0.35">
      <c r="A74" s="27">
        <f>A72+1</f>
        <v>62</v>
      </c>
      <c r="B74" s="32" t="s">
        <v>54</v>
      </c>
      <c r="C74" s="82"/>
      <c r="D74" s="37">
        <v>1000</v>
      </c>
      <c r="E74" s="86"/>
      <c r="F74" s="30">
        <f>D74*(100%-$E$23)</f>
        <v>1000</v>
      </c>
      <c r="G74" s="30">
        <f t="shared" si="5"/>
        <v>1250</v>
      </c>
      <c r="H74" s="30">
        <f t="shared" ref="H74:H77" si="18">$H$4*F74</f>
        <v>1500</v>
      </c>
    </row>
    <row r="75" spans="1:8" ht="15.5" x14ac:dyDescent="0.35">
      <c r="A75" s="27">
        <f>A74+1</f>
        <v>63</v>
      </c>
      <c r="B75" s="32" t="s">
        <v>55</v>
      </c>
      <c r="C75" s="82"/>
      <c r="D75" s="39">
        <v>800</v>
      </c>
      <c r="E75" s="86"/>
      <c r="F75" s="30">
        <f>D75*(100%-$E$23)</f>
        <v>800</v>
      </c>
      <c r="G75" s="30">
        <f t="shared" si="5"/>
        <v>1000</v>
      </c>
      <c r="H75" s="30">
        <f t="shared" si="18"/>
        <v>1200</v>
      </c>
    </row>
    <row r="76" spans="1:8" ht="15.5" x14ac:dyDescent="0.35">
      <c r="A76" s="27">
        <f>A75+1</f>
        <v>64</v>
      </c>
      <c r="B76" s="46" t="s">
        <v>104</v>
      </c>
      <c r="C76" s="82"/>
      <c r="D76" s="39">
        <v>800</v>
      </c>
      <c r="E76" s="86"/>
      <c r="F76" s="30">
        <f>D76*(100%-$E$23)</f>
        <v>800</v>
      </c>
      <c r="G76" s="30">
        <f t="shared" si="5"/>
        <v>1000</v>
      </c>
      <c r="H76" s="30">
        <f t="shared" si="18"/>
        <v>1200</v>
      </c>
    </row>
    <row r="77" spans="1:8" ht="15.5" x14ac:dyDescent="0.35">
      <c r="A77" s="27">
        <f>A76+1</f>
        <v>65</v>
      </c>
      <c r="B77" s="33" t="s">
        <v>56</v>
      </c>
      <c r="C77" s="82"/>
      <c r="D77" s="47">
        <v>1500</v>
      </c>
      <c r="E77" s="86"/>
      <c r="F77" s="30">
        <f>D77*(100%-$E$23)</f>
        <v>1500</v>
      </c>
      <c r="G77" s="30">
        <f t="shared" si="5"/>
        <v>1875</v>
      </c>
      <c r="H77" s="30">
        <f t="shared" si="18"/>
        <v>2250</v>
      </c>
    </row>
    <row r="78" spans="1:8" ht="15.5" x14ac:dyDescent="0.35">
      <c r="A78" s="92" t="s">
        <v>10</v>
      </c>
      <c r="B78" s="93"/>
      <c r="C78" s="82"/>
      <c r="D78" s="42"/>
      <c r="E78" s="86"/>
      <c r="F78" s="45"/>
      <c r="G78" s="45"/>
      <c r="H78" s="45"/>
    </row>
    <row r="79" spans="1:8" ht="15.5" x14ac:dyDescent="0.35">
      <c r="A79" s="27">
        <f>A77+1</f>
        <v>66</v>
      </c>
      <c r="B79" s="33" t="s">
        <v>37</v>
      </c>
      <c r="C79" s="82"/>
      <c r="D79" s="48">
        <v>1000</v>
      </c>
      <c r="E79" s="86"/>
      <c r="F79" s="30">
        <f t="shared" ref="F79:F84" si="19">D79*(100%-$E$23)</f>
        <v>1000</v>
      </c>
      <c r="G79" s="30">
        <f t="shared" si="5"/>
        <v>1250</v>
      </c>
      <c r="H79" s="30">
        <f t="shared" ref="H79:H84" si="20">$H$4*F79</f>
        <v>1500</v>
      </c>
    </row>
    <row r="80" spans="1:8" ht="15.5" x14ac:dyDescent="0.35">
      <c r="A80" s="27">
        <f>A79+1</f>
        <v>67</v>
      </c>
      <c r="B80" s="33" t="s">
        <v>38</v>
      </c>
      <c r="C80" s="82"/>
      <c r="D80" s="48">
        <v>1600</v>
      </c>
      <c r="E80" s="86"/>
      <c r="F80" s="30">
        <f t="shared" si="19"/>
        <v>1600</v>
      </c>
      <c r="G80" s="30">
        <f t="shared" si="5"/>
        <v>2000</v>
      </c>
      <c r="H80" s="30">
        <f t="shared" si="20"/>
        <v>2400</v>
      </c>
    </row>
    <row r="81" spans="1:8" ht="15.5" x14ac:dyDescent="0.35">
      <c r="A81" s="27">
        <f>A80+1</f>
        <v>68</v>
      </c>
      <c r="B81" s="40" t="s">
        <v>105</v>
      </c>
      <c r="C81" s="82"/>
      <c r="D81" s="48">
        <v>800</v>
      </c>
      <c r="E81" s="86"/>
      <c r="F81" s="30">
        <f t="shared" si="19"/>
        <v>800</v>
      </c>
      <c r="G81" s="30">
        <f t="shared" si="5"/>
        <v>1000</v>
      </c>
      <c r="H81" s="30">
        <f t="shared" si="20"/>
        <v>1200</v>
      </c>
    </row>
    <row r="82" spans="1:8" ht="31" x14ac:dyDescent="0.35">
      <c r="A82" s="27">
        <f>A81+1</f>
        <v>69</v>
      </c>
      <c r="B82" s="49" t="s">
        <v>109</v>
      </c>
      <c r="C82" s="82"/>
      <c r="D82" s="50">
        <v>2000</v>
      </c>
      <c r="E82" s="86"/>
      <c r="F82" s="30">
        <f t="shared" si="19"/>
        <v>2000</v>
      </c>
      <c r="G82" s="30">
        <f t="shared" si="5"/>
        <v>2500</v>
      </c>
      <c r="H82" s="30">
        <f t="shared" si="20"/>
        <v>3000</v>
      </c>
    </row>
    <row r="83" spans="1:8" ht="15.5" x14ac:dyDescent="0.35">
      <c r="A83" s="27">
        <f>A82+1</f>
        <v>70</v>
      </c>
      <c r="B83" s="51" t="s">
        <v>78</v>
      </c>
      <c r="C83" s="82"/>
      <c r="D83" s="48">
        <v>500</v>
      </c>
      <c r="E83" s="86"/>
      <c r="F83" s="30">
        <f t="shared" si="19"/>
        <v>500</v>
      </c>
      <c r="G83" s="30">
        <f t="shared" si="5"/>
        <v>625</v>
      </c>
      <c r="H83" s="30">
        <f t="shared" si="20"/>
        <v>750</v>
      </c>
    </row>
    <row r="84" spans="1:8" ht="15.5" x14ac:dyDescent="0.35">
      <c r="A84" s="27">
        <f>A83+1</f>
        <v>71</v>
      </c>
      <c r="B84" s="52" t="s">
        <v>75</v>
      </c>
      <c r="C84" s="83"/>
      <c r="D84" s="48">
        <v>400</v>
      </c>
      <c r="E84" s="87"/>
      <c r="F84" s="30">
        <f t="shared" si="19"/>
        <v>400</v>
      </c>
      <c r="G84" s="30">
        <f t="shared" si="5"/>
        <v>500</v>
      </c>
      <c r="H84" s="30">
        <f t="shared" si="20"/>
        <v>600</v>
      </c>
    </row>
    <row r="85" spans="1:8" ht="15.5" x14ac:dyDescent="0.35">
      <c r="A85" s="15"/>
      <c r="B85" s="16" t="s">
        <v>84</v>
      </c>
      <c r="C85" s="17"/>
      <c r="D85" s="18"/>
      <c r="E85" s="19"/>
      <c r="F85" s="20"/>
      <c r="G85" s="20"/>
      <c r="H85" s="20"/>
    </row>
    <row r="86" spans="1:8" ht="15.5" x14ac:dyDescent="0.35">
      <c r="A86" s="10"/>
      <c r="B86" s="11" t="s">
        <v>12</v>
      </c>
      <c r="C86" s="11"/>
      <c r="D86" s="53"/>
      <c r="E86" s="54"/>
      <c r="F86" s="14"/>
      <c r="G86" s="14"/>
      <c r="H86" s="14"/>
    </row>
    <row r="87" spans="1:8" ht="15.5" x14ac:dyDescent="0.35">
      <c r="A87" s="55">
        <f>A84+1</f>
        <v>72</v>
      </c>
      <c r="B87" s="28" t="s">
        <v>26</v>
      </c>
      <c r="C87" s="76">
        <v>0.1</v>
      </c>
      <c r="D87" s="56">
        <v>500</v>
      </c>
      <c r="E87" s="88">
        <f>L8</f>
        <v>0</v>
      </c>
      <c r="F87" s="57">
        <f>D87*(100%-$E$87)</f>
        <v>500</v>
      </c>
      <c r="G87" s="30">
        <f t="shared" ref="G87:G89" si="21">$G$4*F87</f>
        <v>625</v>
      </c>
      <c r="H87" s="30">
        <f t="shared" ref="H87:H89" si="22">$H$4*F87</f>
        <v>750</v>
      </c>
    </row>
    <row r="88" spans="1:8" ht="15.5" x14ac:dyDescent="0.35">
      <c r="A88" s="55">
        <f>A87+1</f>
        <v>73</v>
      </c>
      <c r="B88" s="28" t="s">
        <v>110</v>
      </c>
      <c r="C88" s="77"/>
      <c r="D88" s="56">
        <v>7000</v>
      </c>
      <c r="E88" s="89"/>
      <c r="F88" s="57">
        <f>D88*(100%-$E$87)</f>
        <v>7000</v>
      </c>
      <c r="G88" s="30">
        <f t="shared" si="21"/>
        <v>8750</v>
      </c>
      <c r="H88" s="30">
        <f t="shared" si="22"/>
        <v>10500</v>
      </c>
    </row>
    <row r="89" spans="1:8" ht="15.5" x14ac:dyDescent="0.35">
      <c r="A89" s="58">
        <f>A88+1</f>
        <v>74</v>
      </c>
      <c r="B89" s="59" t="s">
        <v>94</v>
      </c>
      <c r="C89" s="77"/>
      <c r="D89" s="57">
        <v>4000</v>
      </c>
      <c r="E89" s="89"/>
      <c r="F89" s="57">
        <f>D89*(100%-$E$87)</f>
        <v>4000</v>
      </c>
      <c r="G89" s="30">
        <f t="shared" si="21"/>
        <v>5000</v>
      </c>
      <c r="H89" s="30">
        <f t="shared" si="22"/>
        <v>6000</v>
      </c>
    </row>
    <row r="90" spans="1:8" ht="15.5" x14ac:dyDescent="0.35">
      <c r="A90" s="58">
        <f>A89+1</f>
        <v>75</v>
      </c>
      <c r="B90" s="59" t="s">
        <v>111</v>
      </c>
      <c r="C90" s="77"/>
      <c r="D90" s="57">
        <v>50</v>
      </c>
      <c r="E90" s="89"/>
      <c r="F90" s="57">
        <f>D90*(100%-$E$87)</f>
        <v>50</v>
      </c>
      <c r="G90" s="30">
        <f t="shared" ref="G90" si="23">$G$4*F90</f>
        <v>62.5</v>
      </c>
      <c r="H90" s="30">
        <f t="shared" ref="H90" si="24">$H$4*F90</f>
        <v>75</v>
      </c>
    </row>
    <row r="91" spans="1:8" ht="15.5" x14ac:dyDescent="0.35">
      <c r="A91" s="94" t="s">
        <v>16</v>
      </c>
      <c r="B91" s="94"/>
      <c r="C91" s="77"/>
      <c r="D91" s="35"/>
      <c r="E91" s="89"/>
      <c r="F91" s="35"/>
      <c r="G91" s="35"/>
      <c r="H91" s="35"/>
    </row>
    <row r="92" spans="1:8" ht="15.5" x14ac:dyDescent="0.35">
      <c r="A92" s="27">
        <f>A90+1</f>
        <v>76</v>
      </c>
      <c r="B92" s="60" t="s">
        <v>2</v>
      </c>
      <c r="C92" s="77"/>
      <c r="D92" s="57">
        <v>100</v>
      </c>
      <c r="E92" s="89"/>
      <c r="F92" s="57">
        <f>D92*(100%-$E$87)</f>
        <v>100</v>
      </c>
      <c r="G92" s="30">
        <f t="shared" ref="G92:G94" si="25">$G$4*F92</f>
        <v>125</v>
      </c>
      <c r="H92" s="30">
        <f t="shared" ref="H92:H94" si="26">$H$4*F92</f>
        <v>150</v>
      </c>
    </row>
    <row r="93" spans="1:8" ht="15.5" x14ac:dyDescent="0.35">
      <c r="A93" s="27">
        <f t="shared" ref="A93:A94" si="27">A92+1</f>
        <v>77</v>
      </c>
      <c r="B93" s="60" t="s">
        <v>1</v>
      </c>
      <c r="C93" s="77"/>
      <c r="D93" s="57">
        <v>50</v>
      </c>
      <c r="E93" s="89"/>
      <c r="F93" s="57">
        <f>D93*(100%-$E$87)</f>
        <v>50</v>
      </c>
      <c r="G93" s="30">
        <f t="shared" si="25"/>
        <v>62.5</v>
      </c>
      <c r="H93" s="30">
        <f t="shared" si="26"/>
        <v>75</v>
      </c>
    </row>
    <row r="94" spans="1:8" ht="15.5" x14ac:dyDescent="0.35">
      <c r="A94" s="27">
        <f t="shared" si="27"/>
        <v>78</v>
      </c>
      <c r="B94" s="60" t="s">
        <v>0</v>
      </c>
      <c r="C94" s="77"/>
      <c r="D94" s="57">
        <v>50</v>
      </c>
      <c r="E94" s="89"/>
      <c r="F94" s="57">
        <f>D94*(100%-$E$87)</f>
        <v>50</v>
      </c>
      <c r="G94" s="30">
        <f t="shared" si="25"/>
        <v>62.5</v>
      </c>
      <c r="H94" s="30">
        <f t="shared" si="26"/>
        <v>75</v>
      </c>
    </row>
    <row r="95" spans="1:8" ht="15.5" x14ac:dyDescent="0.35">
      <c r="A95" s="94" t="s">
        <v>13</v>
      </c>
      <c r="B95" s="94"/>
      <c r="C95" s="77"/>
      <c r="D95" s="35"/>
      <c r="E95" s="89"/>
      <c r="F95" s="35"/>
      <c r="G95" s="35"/>
      <c r="H95" s="35"/>
    </row>
    <row r="96" spans="1:8" ht="15.5" x14ac:dyDescent="0.35">
      <c r="A96" s="27">
        <f>A94+1</f>
        <v>79</v>
      </c>
      <c r="B96" s="61" t="s">
        <v>67</v>
      </c>
      <c r="C96" s="77"/>
      <c r="D96" s="57">
        <v>30</v>
      </c>
      <c r="E96" s="89"/>
      <c r="F96" s="57">
        <f t="shared" ref="F96:F106" si="28">D96*(100%-$E$87)</f>
        <v>30</v>
      </c>
      <c r="G96" s="30">
        <f t="shared" ref="G96:G106" si="29">$G$4*F96</f>
        <v>37.5</v>
      </c>
      <c r="H96" s="30">
        <f t="shared" ref="H96:H106" si="30">$H$4*F96</f>
        <v>45</v>
      </c>
    </row>
    <row r="97" spans="1:8" ht="15.5" x14ac:dyDescent="0.35">
      <c r="A97" s="27">
        <f t="shared" ref="A97:A106" si="31">A96+1</f>
        <v>80</v>
      </c>
      <c r="B97" s="60" t="s">
        <v>60</v>
      </c>
      <c r="C97" s="77"/>
      <c r="D97" s="57">
        <v>2000</v>
      </c>
      <c r="E97" s="89"/>
      <c r="F97" s="57">
        <f t="shared" si="28"/>
        <v>2000</v>
      </c>
      <c r="G97" s="30">
        <f t="shared" si="29"/>
        <v>2500</v>
      </c>
      <c r="H97" s="30">
        <f t="shared" si="30"/>
        <v>3000</v>
      </c>
    </row>
    <row r="98" spans="1:8" ht="15.5" x14ac:dyDescent="0.35">
      <c r="A98" s="27">
        <f t="shared" si="31"/>
        <v>81</v>
      </c>
      <c r="B98" s="60" t="s">
        <v>68</v>
      </c>
      <c r="C98" s="77"/>
      <c r="D98" s="57">
        <v>250</v>
      </c>
      <c r="E98" s="89"/>
      <c r="F98" s="57">
        <f t="shared" si="28"/>
        <v>250</v>
      </c>
      <c r="G98" s="30">
        <f t="shared" si="29"/>
        <v>312.5</v>
      </c>
      <c r="H98" s="30">
        <f t="shared" si="30"/>
        <v>375</v>
      </c>
    </row>
    <row r="99" spans="1:8" ht="15.5" x14ac:dyDescent="0.35">
      <c r="A99" s="27">
        <f t="shared" si="31"/>
        <v>82</v>
      </c>
      <c r="B99" s="60" t="s">
        <v>106</v>
      </c>
      <c r="C99" s="77"/>
      <c r="D99" s="57">
        <v>1000</v>
      </c>
      <c r="E99" s="89"/>
      <c r="F99" s="57">
        <f t="shared" si="28"/>
        <v>1000</v>
      </c>
      <c r="G99" s="30">
        <f t="shared" si="29"/>
        <v>1250</v>
      </c>
      <c r="H99" s="30">
        <f t="shared" si="30"/>
        <v>1500</v>
      </c>
    </row>
    <row r="100" spans="1:8" ht="15.5" x14ac:dyDescent="0.35">
      <c r="A100" s="27">
        <f t="shared" si="31"/>
        <v>83</v>
      </c>
      <c r="B100" s="61" t="s">
        <v>85</v>
      </c>
      <c r="C100" s="77"/>
      <c r="D100" s="57">
        <v>20</v>
      </c>
      <c r="E100" s="89"/>
      <c r="F100" s="57">
        <f t="shared" si="28"/>
        <v>20</v>
      </c>
      <c r="G100" s="30">
        <f t="shared" si="29"/>
        <v>25</v>
      </c>
      <c r="H100" s="30">
        <f t="shared" si="30"/>
        <v>30</v>
      </c>
    </row>
    <row r="101" spans="1:8" ht="15.5" x14ac:dyDescent="0.35">
      <c r="A101" s="27">
        <f t="shared" si="31"/>
        <v>84</v>
      </c>
      <c r="B101" s="59" t="s">
        <v>70</v>
      </c>
      <c r="C101" s="77"/>
      <c r="D101" s="57">
        <v>35</v>
      </c>
      <c r="E101" s="89"/>
      <c r="F101" s="57">
        <f t="shared" si="28"/>
        <v>35</v>
      </c>
      <c r="G101" s="30">
        <f t="shared" si="29"/>
        <v>43.75</v>
      </c>
      <c r="H101" s="30">
        <f t="shared" si="30"/>
        <v>52.5</v>
      </c>
    </row>
    <row r="102" spans="1:8" ht="15.5" x14ac:dyDescent="0.35">
      <c r="A102" s="27">
        <f t="shared" si="31"/>
        <v>85</v>
      </c>
      <c r="B102" s="59" t="s">
        <v>69</v>
      </c>
      <c r="C102" s="77"/>
      <c r="D102" s="57">
        <v>30</v>
      </c>
      <c r="E102" s="89"/>
      <c r="F102" s="57">
        <f t="shared" si="28"/>
        <v>30</v>
      </c>
      <c r="G102" s="30">
        <f t="shared" si="29"/>
        <v>37.5</v>
      </c>
      <c r="H102" s="30">
        <f t="shared" si="30"/>
        <v>45</v>
      </c>
    </row>
    <row r="103" spans="1:8" ht="15.5" x14ac:dyDescent="0.35">
      <c r="A103" s="27">
        <f t="shared" si="31"/>
        <v>86</v>
      </c>
      <c r="B103" s="59" t="s">
        <v>71</v>
      </c>
      <c r="C103" s="77"/>
      <c r="D103" s="57">
        <v>50</v>
      </c>
      <c r="E103" s="89"/>
      <c r="F103" s="57">
        <f t="shared" si="28"/>
        <v>50</v>
      </c>
      <c r="G103" s="30">
        <f t="shared" si="29"/>
        <v>62.5</v>
      </c>
      <c r="H103" s="30">
        <f t="shared" si="30"/>
        <v>75</v>
      </c>
    </row>
    <row r="104" spans="1:8" ht="15.5" x14ac:dyDescent="0.35">
      <c r="A104" s="27">
        <f>A103+1</f>
        <v>87</v>
      </c>
      <c r="B104" s="59" t="s">
        <v>96</v>
      </c>
      <c r="C104" s="77"/>
      <c r="D104" s="57">
        <v>100</v>
      </c>
      <c r="E104" s="89"/>
      <c r="F104" s="57">
        <f t="shared" si="28"/>
        <v>100</v>
      </c>
      <c r="G104" s="30">
        <f t="shared" si="29"/>
        <v>125</v>
      </c>
      <c r="H104" s="30">
        <f t="shared" si="30"/>
        <v>150</v>
      </c>
    </row>
    <row r="105" spans="1:8" ht="15.5" x14ac:dyDescent="0.35">
      <c r="A105" s="27">
        <f t="shared" si="31"/>
        <v>88</v>
      </c>
      <c r="B105" s="59" t="s">
        <v>72</v>
      </c>
      <c r="C105" s="77"/>
      <c r="D105" s="57">
        <v>50</v>
      </c>
      <c r="E105" s="89"/>
      <c r="F105" s="57">
        <f t="shared" si="28"/>
        <v>50</v>
      </c>
      <c r="G105" s="30">
        <f t="shared" si="29"/>
        <v>62.5</v>
      </c>
      <c r="H105" s="30">
        <f t="shared" si="30"/>
        <v>75</v>
      </c>
    </row>
    <row r="106" spans="1:8" ht="15.5" x14ac:dyDescent="0.35">
      <c r="A106" s="27">
        <f t="shared" si="31"/>
        <v>89</v>
      </c>
      <c r="B106" s="59" t="s">
        <v>73</v>
      </c>
      <c r="C106" s="77"/>
      <c r="D106" s="57">
        <v>150</v>
      </c>
      <c r="E106" s="89"/>
      <c r="F106" s="57">
        <f t="shared" si="28"/>
        <v>150</v>
      </c>
      <c r="G106" s="57">
        <f t="shared" si="29"/>
        <v>187.5</v>
      </c>
      <c r="H106" s="57">
        <f t="shared" si="30"/>
        <v>225</v>
      </c>
    </row>
    <row r="107" spans="1:8" ht="15.5" x14ac:dyDescent="0.35">
      <c r="A107" s="1"/>
      <c r="B107" s="62"/>
      <c r="C107" s="62"/>
      <c r="D107" s="39"/>
    </row>
    <row r="108" spans="1:8" s="67" customFormat="1" ht="15.5" x14ac:dyDescent="0.35">
      <c r="A108" s="64"/>
      <c r="B108" s="65" t="s">
        <v>116</v>
      </c>
      <c r="D108" s="39"/>
      <c r="E108" s="66"/>
      <c r="F108" s="39"/>
      <c r="G108" s="39"/>
      <c r="H108" s="39"/>
    </row>
    <row r="109" spans="1:8" ht="15.5" x14ac:dyDescent="0.35">
      <c r="A109" s="67"/>
      <c r="B109" s="70" t="s">
        <v>113</v>
      </c>
      <c r="C109" s="1" t="s">
        <v>112</v>
      </c>
      <c r="D109" s="39"/>
      <c r="E109" s="68"/>
      <c r="F109" s="39"/>
      <c r="G109" s="39"/>
      <c r="H109" s="39"/>
    </row>
    <row r="110" spans="1:8" ht="15.5" x14ac:dyDescent="0.35">
      <c r="B110" s="70" t="s">
        <v>114</v>
      </c>
      <c r="C110" s="1" t="s">
        <v>115</v>
      </c>
    </row>
    <row r="111" spans="1:8" x14ac:dyDescent="0.3">
      <c r="B111" s="69"/>
      <c r="C111" s="69"/>
    </row>
    <row r="112" spans="1:8" x14ac:dyDescent="0.3">
      <c r="B112" s="69"/>
      <c r="C112" s="69"/>
    </row>
    <row r="113" spans="2:3" x14ac:dyDescent="0.3">
      <c r="B113" s="69"/>
      <c r="C113" s="69"/>
    </row>
    <row r="114" spans="2:3" x14ac:dyDescent="0.3">
      <c r="B114" s="69"/>
      <c r="C114" s="69"/>
    </row>
    <row r="115" spans="2:3" x14ac:dyDescent="0.3">
      <c r="B115" s="69"/>
      <c r="C115" s="69"/>
    </row>
  </sheetData>
  <sheetProtection password="D2E5" sheet="1" objects="1" scenarios="1"/>
  <protectedRanges>
    <protectedRange sqref="L6:L8" name="טווח1"/>
  </protectedRanges>
  <mergeCells count="16">
    <mergeCell ref="A2:B2"/>
    <mergeCell ref="A73:B73"/>
    <mergeCell ref="A91:B91"/>
    <mergeCell ref="A95:B95"/>
    <mergeCell ref="A78:B78"/>
    <mergeCell ref="A35:B35"/>
    <mergeCell ref="A46:B46"/>
    <mergeCell ref="A58:B58"/>
    <mergeCell ref="A22:B22"/>
    <mergeCell ref="A31:B31"/>
    <mergeCell ref="C87:C106"/>
    <mergeCell ref="C6:C20"/>
    <mergeCell ref="C23:C84"/>
    <mergeCell ref="E6:E20"/>
    <mergeCell ref="E23:E84"/>
    <mergeCell ref="E87:E10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מחירון 2022</vt:lpstr>
      <vt:lpstr>'מחירון 2022'!WPrint_Area_W</vt:lpstr>
      <vt:lpstr>טווח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dahliaf</dc:creator>
  <cp:lastModifiedBy>LAPAM</cp:lastModifiedBy>
  <cp:lastPrinted>2022-02-05T15:20:43Z</cp:lastPrinted>
  <dcterms:created xsi:type="dcterms:W3CDTF">2012-01-25T08:17:01Z</dcterms:created>
  <dcterms:modified xsi:type="dcterms:W3CDTF">2022-02-05T15:20:51Z</dcterms:modified>
</cp:coreProperties>
</file>